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480" windowHeight="11640" activeTab="1"/>
  </bookViews>
  <sheets>
    <sheet name="Прайс" sheetId="1" r:id="rId1"/>
    <sheet name="Политика скидок" sheetId="2" r:id="rId2"/>
  </sheets>
  <definedNames>
    <definedName name="_xlnm.Print_Titles" localSheetId="1">'Политика скидок'!$7:$9</definedName>
    <definedName name="_xlnm.Print_Titles" localSheetId="0">'Прайс'!$10:$10</definedName>
    <definedName name="_xlnm.Print_Area" localSheetId="1">'Политика скидок'!$A$1:$L$58</definedName>
  </definedNames>
  <calcPr fullCalcOnLoad="1"/>
</workbook>
</file>

<file path=xl/sharedStrings.xml><?xml version="1.0" encoding="utf-8"?>
<sst xmlns="http://schemas.openxmlformats.org/spreadsheetml/2006/main" count="225" uniqueCount="153">
  <si>
    <t xml:space="preserve">"Климат-Агро 12/24"  </t>
  </si>
  <si>
    <t xml:space="preserve">"Климат-Агро 24/12"  </t>
  </si>
  <si>
    <t xml:space="preserve">"Климат-Агро 24/24"  </t>
  </si>
  <si>
    <t xml:space="preserve">"Климат-Агро 24/24Т"  </t>
  </si>
  <si>
    <t xml:space="preserve">"Климат-Агро 24/36"  </t>
  </si>
  <si>
    <t xml:space="preserve">"Климат-Агро 36/24"  </t>
  </si>
  <si>
    <t>"Ротор-Агро 202Г"</t>
  </si>
  <si>
    <t>"Ротор-Агро 202Д"</t>
  </si>
  <si>
    <t>"Ротор-Агро 202Э"</t>
  </si>
  <si>
    <t>"Ротор-Агро 302Г"</t>
  </si>
  <si>
    <t>"Ротор-Агро 302Д"</t>
  </si>
  <si>
    <t>"Ротор-Агро 302Э"</t>
  </si>
  <si>
    <t xml:space="preserve">СК01-00.00.000 </t>
  </si>
  <si>
    <t xml:space="preserve">ТЗМ11-00.00.000 </t>
  </si>
  <si>
    <t xml:space="preserve">ТЗМ21-00.00.000 </t>
  </si>
  <si>
    <t xml:space="preserve">ХРМ11.00.000-10 АГРО-СЛАЙСЕР 11.10.Т </t>
  </si>
  <si>
    <t xml:space="preserve">ХРМ11.00.000-12 АГРО-СЛАЙСЕР 11.12.Т </t>
  </si>
  <si>
    <t xml:space="preserve">ХРМ11.00.000-14 АГРО-СЛАЙСЕР 11.14.Т </t>
  </si>
  <si>
    <t xml:space="preserve">ХРМ21.00.000-10 АГРО-СЛАЙСЕР 21.10.Т  </t>
  </si>
  <si>
    <t xml:space="preserve">ХРМ21.00.000-12 АГРО-СЛАЙСЕР 21.12.Т  </t>
  </si>
  <si>
    <t xml:space="preserve">ХРМ21.00.000-14 АГРО-СЛАЙСЕР 21.14.Т  </t>
  </si>
  <si>
    <t>Тележка хлебная ТХ101-18.00</t>
  </si>
  <si>
    <t>Тележка хлебная ТХ101-18.01</t>
  </si>
  <si>
    <t>Тележка хлебная ТХ201-18.00</t>
  </si>
  <si>
    <t>Тележка хлебная ТХ201-18.01</t>
  </si>
  <si>
    <t>Тележка хлебная ТХ301-18.00</t>
  </si>
  <si>
    <t>Тележка хлебная ТХ301-18.01</t>
  </si>
  <si>
    <t>Агро-Терм М10Э</t>
  </si>
  <si>
    <t>Рама мясная РМ04-00.00.000</t>
  </si>
  <si>
    <t>Рама мясная РМ02-00.00.000</t>
  </si>
  <si>
    <t>Лоток для рамы Л04.00.00.008</t>
  </si>
  <si>
    <t>Решетка для лотка РК04.00.00.000</t>
  </si>
  <si>
    <t>"Утверждаю"</t>
  </si>
  <si>
    <t>Генеральный директор ООО "ТвЗПО"</t>
  </si>
  <si>
    <t>_____________С.В. Стариков</t>
  </si>
  <si>
    <t>Прайс  на производимое оборудование</t>
  </si>
  <si>
    <t>Прайс-цена с НДС, руб.</t>
  </si>
  <si>
    <t>А.А. Галаев</t>
  </si>
  <si>
    <t>Р.Ю. Коровин</t>
  </si>
  <si>
    <t>МТО11М-00.00.000</t>
  </si>
  <si>
    <t>Наименование</t>
  </si>
  <si>
    <t>Агро-Терм М10Г</t>
  </si>
  <si>
    <t>1 заместитель генерального директора</t>
  </si>
  <si>
    <t xml:space="preserve">"Климат-Агро 12/24Т"  </t>
  </si>
  <si>
    <t xml:space="preserve">"Климат-Агро 24/36Т"  </t>
  </si>
  <si>
    <t>Скидки на основную продукцию для конечных потребителей и агентов</t>
  </si>
  <si>
    <t>________________ С.В. Стариков</t>
  </si>
  <si>
    <t>Цены указаны с учетом НДС 18%</t>
  </si>
  <si>
    <t>Наименование оборудования</t>
  </si>
  <si>
    <t>Марка</t>
  </si>
  <si>
    <t>Заказ         1 - 2 млн. руб.</t>
  </si>
  <si>
    <t>Заказ                    2 - 3 млн. руб.</t>
  </si>
  <si>
    <t>Заказ               свыше 3 млн. руб.</t>
  </si>
  <si>
    <t>предоплата 50%</t>
  </si>
  <si>
    <t>предоплата 70%</t>
  </si>
  <si>
    <t>предоплата 100%</t>
  </si>
  <si>
    <t xml:space="preserve">Прайс-цена </t>
  </si>
  <si>
    <t xml:space="preserve">Цена с учетом скидки  3%                  </t>
  </si>
  <si>
    <t xml:space="preserve">Цена с учетом скидки  5%                  </t>
  </si>
  <si>
    <t xml:space="preserve">Цена с учетом скидки  7%                  </t>
  </si>
  <si>
    <t xml:space="preserve">Цена с учетом скидки  10%                  </t>
  </si>
  <si>
    <t xml:space="preserve">Шкаф расстойный  </t>
  </si>
  <si>
    <t>Климат-Агро 12/24</t>
  </si>
  <si>
    <t>Шкаф расстойный  (туннельный)</t>
  </si>
  <si>
    <t>Климат-Агро 12/24Т</t>
  </si>
  <si>
    <t xml:space="preserve">Шкаф расстойный   </t>
  </si>
  <si>
    <t>Климат-Агро 24/12</t>
  </si>
  <si>
    <t>Климат-Агро 24/24</t>
  </si>
  <si>
    <t xml:space="preserve">Шкаф расстойный (туннельный)   </t>
  </si>
  <si>
    <t>Климат-Агро 24/24Т</t>
  </si>
  <si>
    <t xml:space="preserve">Шкаф расстойный </t>
  </si>
  <si>
    <t>Климат-Агро 24/36</t>
  </si>
  <si>
    <t>Климат-Агро 24/36Т</t>
  </si>
  <si>
    <t>Климат-Агро 36/24</t>
  </si>
  <si>
    <t>Шкаф расстойный динамический</t>
  </si>
  <si>
    <t xml:space="preserve">Релакс-Агро ШРДм 8/28-00.00.000 </t>
  </si>
  <si>
    <t xml:space="preserve">Печь ротационная 600х800 мм, газовая </t>
  </si>
  <si>
    <t>Ротор-Агро 202Г</t>
  </si>
  <si>
    <t xml:space="preserve">Печь ротационная 600х800 мм, дизельная </t>
  </si>
  <si>
    <t>Ротор-Агро 202Д</t>
  </si>
  <si>
    <t xml:space="preserve">Печь ротационная 600х800 мм, электрическая </t>
  </si>
  <si>
    <t>Ротор-Агро 202Э</t>
  </si>
  <si>
    <t xml:space="preserve">Печь ротационная 600х1100 мм, газовая </t>
  </si>
  <si>
    <t>Ротор-Агро 302Г</t>
  </si>
  <si>
    <t xml:space="preserve">Печь ротационная 600х1100 мм, дизельная </t>
  </si>
  <si>
    <t>Ротор-Агро 302Д</t>
  </si>
  <si>
    <t xml:space="preserve">Печь ротационная 600х1100 мм, электрическая </t>
  </si>
  <si>
    <t>Ротор-Агро 302Э</t>
  </si>
  <si>
    <t xml:space="preserve">Тестоокруглитель </t>
  </si>
  <si>
    <t xml:space="preserve">Климатическая установка для шкафов расстойных с системой управления КЛИМАТ-АГРО </t>
  </si>
  <si>
    <t>СК01-00.00.000</t>
  </si>
  <si>
    <t>Тестозакаточная машина АГРО-ФОРМ  11</t>
  </si>
  <si>
    <t>ТЗМ11-00.00.000</t>
  </si>
  <si>
    <t>Тестозакаточная машина АГРО-ФОРМ  21</t>
  </si>
  <si>
    <t>ТЗМ21-00.00.000</t>
  </si>
  <si>
    <t>Хлеборезательная машина АГРО-СЛАЙСЕР 11.10.Т</t>
  </si>
  <si>
    <t>ХРМ11.00.000-10</t>
  </si>
  <si>
    <t xml:space="preserve">Хлеборезательная машина  АГРО-СЛАЙСЕР 11.12.Т   </t>
  </si>
  <si>
    <t>ХРМ11.00.000-12</t>
  </si>
  <si>
    <t xml:space="preserve">Хлеборезательная машина  АГРО-СЛАЙСЕР 11.14.Т </t>
  </si>
  <si>
    <t>ХРМ11.00.000-14</t>
  </si>
  <si>
    <t>Хлеборезательная машина  АГРО-СЛАЙСЕР 21.10.Т</t>
  </si>
  <si>
    <t>ХРМ21.00.000-10</t>
  </si>
  <si>
    <t xml:space="preserve">Хлеборезательная машина  АГРО-СЛАЙСЕР 21.12.Т   </t>
  </si>
  <si>
    <t>ХРМ21.00.000-12</t>
  </si>
  <si>
    <t>Хлеборезательная машина  АГРО-СЛАЙСЕР 21.14.Т</t>
  </si>
  <si>
    <t>ХРМ21.00.000-14</t>
  </si>
  <si>
    <t xml:space="preserve">Тележка хлебная </t>
  </si>
  <si>
    <t>ТХ101-18.00</t>
  </si>
  <si>
    <t>Тележка хлебная  нерж.</t>
  </si>
  <si>
    <t xml:space="preserve">ТХ101-18.01 </t>
  </si>
  <si>
    <t>ТХ201-18.00</t>
  </si>
  <si>
    <t>ТХ201-18.01</t>
  </si>
  <si>
    <t>ТХ301-18.00</t>
  </si>
  <si>
    <t xml:space="preserve">ТХ301-18.01 </t>
  </si>
  <si>
    <t>Камера мясная для запекания, Электрическая</t>
  </si>
  <si>
    <t>Камера мясная для запекания, Газовая</t>
  </si>
  <si>
    <t>Рама мясная для Агро-Терм М10 (7 уровней)</t>
  </si>
  <si>
    <t>РМ04-00.00.000</t>
  </si>
  <si>
    <t xml:space="preserve">Рама колбасная к камере MAUTING (6 уровней) </t>
  </si>
  <si>
    <t>РМ02-00.00.000</t>
  </si>
  <si>
    <t xml:space="preserve">Лоток для рамы РМ04/РМ04В  </t>
  </si>
  <si>
    <t>Л04-00.00.008</t>
  </si>
  <si>
    <t xml:space="preserve">Решетка для лотка Л04   </t>
  </si>
  <si>
    <t>РК04-00.00.000</t>
  </si>
  <si>
    <t>Настоящие цены и скидки не являются публичной офертой и носят информационный характер</t>
  </si>
  <si>
    <t xml:space="preserve">Заместитель генерального директора </t>
  </si>
  <si>
    <t>_________</t>
  </si>
  <si>
    <t xml:space="preserve">1-й Заместитель генерального директора </t>
  </si>
  <si>
    <t>Печь ротационная 600х800 мм, газовая с сенсорной панелью управления</t>
  </si>
  <si>
    <t>Ротор-Агро 202Г-С</t>
  </si>
  <si>
    <t>Печь ротационная 600х800 мм, дизельная с сенсорной панелью управления</t>
  </si>
  <si>
    <t>Ротор-Агро 202Д-С</t>
  </si>
  <si>
    <t>Печь ротационная 600х800 мм, электрическая с сенсорной панелью управления</t>
  </si>
  <si>
    <t>Ротор-Агро 202Э-С</t>
  </si>
  <si>
    <t>Печь ротационная 600х1100 мм, газовая с сенсорной панелью управления</t>
  </si>
  <si>
    <t>Ротор-Агро 302Г-С</t>
  </si>
  <si>
    <t>Печь ротационная 600х1100 мм, дизельная с сенсорной панелью управления</t>
  </si>
  <si>
    <t>Ротор-Агро 302Д-С</t>
  </si>
  <si>
    <t>Печь ротационная 600х1100 мм, электрическая с сенсорной панелью управления</t>
  </si>
  <si>
    <t>Ротор-Агро 302Э-С</t>
  </si>
  <si>
    <t>"Ротор-Агро 202Г-С"</t>
  </si>
  <si>
    <t>"Ротор-Агро 202Д-С"</t>
  </si>
  <si>
    <t>"Ротор-Агро 202Э-С"</t>
  </si>
  <si>
    <t>"Ротор-Агро 302Г-С"</t>
  </si>
  <si>
    <t>"Ротор-Агро 302Д-С"</t>
  </si>
  <si>
    <t>"Ротор-Агро 302Э-С"</t>
  </si>
  <si>
    <t>Заместитель генерального директора</t>
  </si>
  <si>
    <t xml:space="preserve">СК02-00.00.000 </t>
  </si>
  <si>
    <t xml:space="preserve">"Релакс-Агро" ШРДм 8/28-00.00.000 </t>
  </si>
  <si>
    <t>ООО "Тверской завод пищевого оборудования"</t>
  </si>
  <si>
    <t>01.11.2017г.</t>
  </si>
  <si>
    <t>Не является публичной афертой.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</si>
</sst>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  <numFmt numFmtId="177" formatCode="dd/mm/yy"/>
    <numFmt numFmtId="178" formatCode="#,##0.000"/>
    <numFmt numFmtId="179" formatCode="mmm/yyyy"/>
    <numFmt numFmtId="180" formatCode="0.000"/>
    <numFmt numFmtId="181" formatCode="d/m"/>
    <numFmt numFmtId="182" formatCode="#,##0.0"/>
    <numFmt numFmtId="183" formatCode="0.0000"/>
    <numFmt numFmtId="184" formatCode="0.0"/>
    <numFmt numFmtId="185" formatCode="#,##0.0000"/>
    <numFmt numFmtId="186" formatCode="#,##0_р_.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7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1" fillId="2" borderId="0" applyNumberFormat="0" applyBorder="0" applyAlignment="0" applyProtection="0"/>
    <xf numFmtId="0" fontId="26" fillId="3" borderId="0" applyNumberFormat="0" applyBorder="0" applyAlignment="0" applyProtection="0"/>
    <xf numFmtId="0" fontId="1" fillId="3" borderId="0" applyNumberFormat="0" applyBorder="0" applyAlignment="0" applyProtection="0"/>
    <xf numFmtId="0" fontId="26" fillId="4" borderId="0" applyNumberFormat="0" applyBorder="0" applyAlignment="0" applyProtection="0"/>
    <xf numFmtId="0" fontId="1" fillId="4" borderId="0" applyNumberFormat="0" applyBorder="0" applyAlignment="0" applyProtection="0"/>
    <xf numFmtId="0" fontId="26" fillId="5" borderId="0" applyNumberFormat="0" applyBorder="0" applyAlignment="0" applyProtection="0"/>
    <xf numFmtId="0" fontId="1" fillId="5" borderId="0" applyNumberFormat="0" applyBorder="0" applyAlignment="0" applyProtection="0"/>
    <xf numFmtId="0" fontId="26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1" fillId="9" borderId="0" applyNumberFormat="0" applyBorder="0" applyAlignment="0" applyProtection="0"/>
    <xf numFmtId="0" fontId="26" fillId="10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5" borderId="0" applyNumberFormat="0" applyBorder="0" applyAlignment="0" applyProtection="0"/>
    <xf numFmtId="0" fontId="26" fillId="16" borderId="0" applyNumberFormat="0" applyBorder="0" applyAlignment="0" applyProtection="0"/>
    <xf numFmtId="0" fontId="1" fillId="11" borderId="0" applyNumberFormat="0" applyBorder="0" applyAlignment="0" applyProtection="0"/>
    <xf numFmtId="0" fontId="26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5" fillId="20" borderId="0" applyNumberFormat="0" applyBorder="0" applyAlignment="0" applyProtection="0"/>
    <xf numFmtId="0" fontId="27" fillId="21" borderId="0" applyNumberFormat="0" applyBorder="0" applyAlignment="0" applyProtection="0"/>
    <xf numFmtId="0" fontId="5" fillId="13" borderId="0" applyNumberFormat="0" applyBorder="0" applyAlignment="0" applyProtection="0"/>
    <xf numFmtId="0" fontId="27" fillId="14" borderId="0" applyNumberFormat="0" applyBorder="0" applyAlignment="0" applyProtection="0"/>
    <xf numFmtId="0" fontId="5" fillId="14" borderId="0" applyNumberFormat="0" applyBorder="0" applyAlignment="0" applyProtection="0"/>
    <xf numFmtId="0" fontId="27" fillId="22" borderId="0" applyNumberFormat="0" applyBorder="0" applyAlignment="0" applyProtection="0"/>
    <xf numFmtId="0" fontId="5" fillId="22" borderId="0" applyNumberFormat="0" applyBorder="0" applyAlignment="0" applyProtection="0"/>
    <xf numFmtId="0" fontId="27" fillId="23" borderId="0" applyNumberFormat="0" applyBorder="0" applyAlignment="0" applyProtection="0"/>
    <xf numFmtId="0" fontId="5" fillId="24" borderId="0" applyNumberFormat="0" applyBorder="0" applyAlignment="0" applyProtection="0"/>
    <xf numFmtId="0" fontId="27" fillId="25" borderId="0" applyNumberFormat="0" applyBorder="0" applyAlignment="0" applyProtection="0"/>
    <xf numFmtId="0" fontId="5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1" applyNumberFormat="0" applyAlignment="0" applyProtection="0"/>
    <xf numFmtId="0" fontId="29" fillId="33" borderId="2" applyNumberFormat="0" applyAlignment="0" applyProtection="0"/>
    <xf numFmtId="0" fontId="30" fillId="33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34" borderId="7" applyNumberFormat="0" applyAlignment="0" applyProtection="0"/>
    <xf numFmtId="0" fontId="36" fillId="0" borderId="0" applyNumberFormat="0" applyFill="0" applyBorder="0" applyAlignment="0" applyProtection="0"/>
    <xf numFmtId="0" fontId="37" fillId="35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38" fillId="36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7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8" borderId="0" applyNumberFormat="0" applyBorder="0" applyAlignment="0" applyProtection="0"/>
  </cellStyleXfs>
  <cellXfs count="53">
    <xf numFmtId="0" fontId="0" fillId="0" borderId="0" xfId="0" applyAlignment="1">
      <alignment/>
    </xf>
    <xf numFmtId="4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4" fontId="3" fillId="0" borderId="11" xfId="73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4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3" fillId="0" borderId="11" xfId="73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 horizontal="right"/>
    </xf>
    <xf numFmtId="0" fontId="9" fillId="0" borderId="0" xfId="0" applyFont="1" applyAlignment="1">
      <alignment vertical="center"/>
    </xf>
    <xf numFmtId="4" fontId="3" fillId="0" borderId="10" xfId="72" applyNumberFormat="1" applyFont="1" applyFill="1" applyBorder="1" applyAlignment="1">
      <alignment horizontal="center" vertical="center" wrapText="1"/>
      <protection/>
    </xf>
    <xf numFmtId="4" fontId="3" fillId="0" borderId="10" xfId="72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4" fontId="3" fillId="39" borderId="1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vertical="center" wrapText="1"/>
    </xf>
    <xf numFmtId="3" fontId="0" fillId="0" borderId="0" xfId="0" applyNumberFormat="1" applyFill="1" applyAlignment="1">
      <alignment vertical="center"/>
    </xf>
    <xf numFmtId="3" fontId="10" fillId="0" borderId="0" xfId="0" applyNumberFormat="1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14" fontId="3" fillId="0" borderId="0" xfId="0" applyNumberFormat="1" applyFont="1" applyAlignment="1">
      <alignment vertical="center"/>
    </xf>
    <xf numFmtId="0" fontId="3" fillId="0" borderId="0" xfId="71" applyFont="1" applyFill="1" applyBorder="1" applyAlignment="1">
      <alignment vertical="center" wrapText="1"/>
      <protection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3" fillId="0" borderId="11" xfId="72" applyFont="1" applyFill="1" applyBorder="1" applyAlignment="1">
      <alignment horizontal="center" vertical="center" wrapText="1"/>
      <protection/>
    </xf>
    <xf numFmtId="0" fontId="3" fillId="0" borderId="12" xfId="72" applyFont="1" applyFill="1" applyBorder="1" applyAlignment="1">
      <alignment horizontal="center" vertical="center" wrapText="1"/>
      <protection/>
    </xf>
    <xf numFmtId="0" fontId="3" fillId="0" borderId="13" xfId="72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" fontId="3" fillId="0" borderId="10" xfId="72" applyNumberFormat="1" applyFont="1" applyFill="1" applyBorder="1" applyAlignment="1">
      <alignment horizontal="center" vertical="center" wrapText="1"/>
      <protection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_План цены" xfId="72"/>
    <cellStyle name="Обычный_План цены_Прайс ТвЗПО ДИЛЕРАМ с НДС с 01.06.15 г.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2"/>
  <sheetViews>
    <sheetView zoomScalePageLayoutView="0" workbookViewId="0" topLeftCell="A1">
      <pane xSplit="3" ySplit="10" topLeftCell="D11" activePane="bottomRight" state="frozen"/>
      <selection pane="topLeft" activeCell="A1" sqref="A1"/>
      <selection pane="topRight" activeCell="H1" sqref="H1"/>
      <selection pane="bottomLeft" activeCell="A5" sqref="A5"/>
      <selection pane="bottomRight" activeCell="O12" sqref="O12"/>
    </sheetView>
  </sheetViews>
  <sheetFormatPr defaultColWidth="9.00390625" defaultRowHeight="12.75"/>
  <cols>
    <col min="1" max="1" width="7.375" style="7" customWidth="1"/>
    <col min="2" max="2" width="45.75390625" style="7" customWidth="1"/>
    <col min="3" max="3" width="38.00390625" style="11" customWidth="1"/>
    <col min="4" max="4" width="14.75390625" style="7" customWidth="1"/>
    <col min="5" max="9" width="0" style="7" hidden="1" customWidth="1"/>
    <col min="10" max="16384" width="9.125" style="7" customWidth="1"/>
  </cols>
  <sheetData>
    <row r="1" spans="2:4" ht="15.75">
      <c r="B1" s="44" t="s">
        <v>150</v>
      </c>
      <c r="C1" s="44"/>
      <c r="D1" s="44"/>
    </row>
    <row r="2" spans="2:4" ht="15.75">
      <c r="B2" s="44" t="s">
        <v>35</v>
      </c>
      <c r="C2" s="44"/>
      <c r="D2" s="44"/>
    </row>
    <row r="4" spans="2:4" ht="12.75">
      <c r="B4" s="42">
        <v>43040</v>
      </c>
      <c r="C4" s="6"/>
      <c r="D4" s="4" t="s">
        <v>32</v>
      </c>
    </row>
    <row r="5" spans="3:4" ht="12.75">
      <c r="C5" s="6"/>
      <c r="D5" s="4" t="s">
        <v>33</v>
      </c>
    </row>
    <row r="6" spans="3:4" ht="12.75">
      <c r="C6" s="6"/>
      <c r="D6" s="5"/>
    </row>
    <row r="7" spans="3:4" ht="12.75">
      <c r="C7" s="6"/>
      <c r="D7" s="4" t="s">
        <v>34</v>
      </c>
    </row>
    <row r="8" ht="12.75">
      <c r="C8" s="14"/>
    </row>
    <row r="9" ht="6" customHeight="1"/>
    <row r="10" spans="2:4" s="9" customFormat="1" ht="25.5" customHeight="1">
      <c r="B10" s="41"/>
      <c r="C10" s="15" t="s">
        <v>40</v>
      </c>
      <c r="D10" s="8" t="s">
        <v>36</v>
      </c>
    </row>
    <row r="11" spans="2:12" ht="25.5" customHeight="1">
      <c r="B11" s="2" t="s">
        <v>61</v>
      </c>
      <c r="C11" s="2" t="s">
        <v>0</v>
      </c>
      <c r="D11" s="1">
        <v>567000</v>
      </c>
      <c r="G11" s="10"/>
      <c r="L11" s="10"/>
    </row>
    <row r="12" spans="2:12" ht="25.5" customHeight="1">
      <c r="B12" s="2" t="s">
        <v>63</v>
      </c>
      <c r="C12" s="2" t="s">
        <v>43</v>
      </c>
      <c r="D12" s="1">
        <v>617000</v>
      </c>
      <c r="G12" s="10"/>
      <c r="L12" s="10"/>
    </row>
    <row r="13" spans="2:12" ht="25.5" customHeight="1">
      <c r="B13" s="2" t="s">
        <v>65</v>
      </c>
      <c r="C13" s="2" t="s">
        <v>1</v>
      </c>
      <c r="D13" s="1">
        <v>512000</v>
      </c>
      <c r="G13" s="10"/>
      <c r="L13" s="10"/>
    </row>
    <row r="14" spans="2:12" s="11" customFormat="1" ht="25.5" customHeight="1">
      <c r="B14" s="2" t="s">
        <v>65</v>
      </c>
      <c r="C14" s="2" t="s">
        <v>2</v>
      </c>
      <c r="D14" s="1">
        <v>579000</v>
      </c>
      <c r="G14" s="10"/>
      <c r="L14" s="10"/>
    </row>
    <row r="15" spans="2:12" ht="25.5" customHeight="1">
      <c r="B15" s="2" t="s">
        <v>68</v>
      </c>
      <c r="C15" s="2" t="s">
        <v>3</v>
      </c>
      <c r="D15" s="1">
        <v>643000</v>
      </c>
      <c r="G15" s="10"/>
      <c r="L15" s="10"/>
    </row>
    <row r="16" spans="2:12" s="11" customFormat="1" ht="25.5" customHeight="1">
      <c r="B16" s="2" t="s">
        <v>70</v>
      </c>
      <c r="C16" s="2" t="s">
        <v>4</v>
      </c>
      <c r="D16" s="1">
        <v>785000</v>
      </c>
      <c r="G16" s="10"/>
      <c r="L16" s="10"/>
    </row>
    <row r="17" spans="2:12" s="11" customFormat="1" ht="25.5" customHeight="1">
      <c r="B17" s="2" t="s">
        <v>68</v>
      </c>
      <c r="C17" s="2" t="s">
        <v>44</v>
      </c>
      <c r="D17" s="1">
        <v>831000</v>
      </c>
      <c r="G17" s="10"/>
      <c r="L17" s="10"/>
    </row>
    <row r="18" spans="2:12" s="11" customFormat="1" ht="25.5" customHeight="1">
      <c r="B18" s="2" t="s">
        <v>65</v>
      </c>
      <c r="C18" s="2" t="s">
        <v>5</v>
      </c>
      <c r="D18" s="1">
        <v>902000</v>
      </c>
      <c r="G18" s="10"/>
      <c r="L18" s="10"/>
    </row>
    <row r="19" spans="2:12" s="11" customFormat="1" ht="25.5" customHeight="1">
      <c r="B19" s="2" t="s">
        <v>74</v>
      </c>
      <c r="C19" s="2" t="s">
        <v>149</v>
      </c>
      <c r="D19" s="1">
        <v>797000</v>
      </c>
      <c r="G19" s="10"/>
      <c r="L19" s="10"/>
    </row>
    <row r="20" spans="2:12" s="11" customFormat="1" ht="38.25">
      <c r="B20" s="2" t="s">
        <v>89</v>
      </c>
      <c r="C20" s="2" t="s">
        <v>12</v>
      </c>
      <c r="D20" s="1">
        <v>230000</v>
      </c>
      <c r="G20" s="10"/>
      <c r="L20" s="10"/>
    </row>
    <row r="21" spans="2:12" s="11" customFormat="1" ht="38.25">
      <c r="B21" s="2" t="s">
        <v>89</v>
      </c>
      <c r="C21" s="2" t="s">
        <v>148</v>
      </c>
      <c r="D21" s="1">
        <v>349000</v>
      </c>
      <c r="G21" s="10"/>
      <c r="L21" s="10"/>
    </row>
    <row r="22" spans="2:12" s="11" customFormat="1" ht="25.5" customHeight="1">
      <c r="B22" s="2" t="s">
        <v>76</v>
      </c>
      <c r="C22" s="2" t="s">
        <v>6</v>
      </c>
      <c r="D22" s="1">
        <v>927000</v>
      </c>
      <c r="G22" s="10"/>
      <c r="L22" s="10"/>
    </row>
    <row r="23" spans="2:12" s="11" customFormat="1" ht="25.5" customHeight="1">
      <c r="B23" s="2" t="s">
        <v>129</v>
      </c>
      <c r="C23" s="2" t="s">
        <v>141</v>
      </c>
      <c r="D23" s="1">
        <v>987000</v>
      </c>
      <c r="G23" s="10"/>
      <c r="L23" s="10"/>
    </row>
    <row r="24" spans="2:12" s="11" customFormat="1" ht="25.5" customHeight="1">
      <c r="B24" s="2" t="s">
        <v>78</v>
      </c>
      <c r="C24" s="2" t="s">
        <v>7</v>
      </c>
      <c r="D24" s="1">
        <v>886000</v>
      </c>
      <c r="G24" s="10"/>
      <c r="L24" s="10"/>
    </row>
    <row r="25" spans="2:12" s="11" customFormat="1" ht="25.5" customHeight="1">
      <c r="B25" s="2" t="s">
        <v>131</v>
      </c>
      <c r="C25" s="2" t="s">
        <v>142</v>
      </c>
      <c r="D25" s="1">
        <v>946000</v>
      </c>
      <c r="G25" s="10"/>
      <c r="L25" s="10"/>
    </row>
    <row r="26" spans="2:12" s="11" customFormat="1" ht="25.5" customHeight="1">
      <c r="B26" s="2" t="s">
        <v>80</v>
      </c>
      <c r="C26" s="2" t="s">
        <v>8</v>
      </c>
      <c r="D26" s="1">
        <v>796000</v>
      </c>
      <c r="G26" s="10"/>
      <c r="L26" s="10"/>
    </row>
    <row r="27" spans="2:12" s="11" customFormat="1" ht="25.5" customHeight="1">
      <c r="B27" s="2" t="s">
        <v>133</v>
      </c>
      <c r="C27" s="2" t="s">
        <v>143</v>
      </c>
      <c r="D27" s="1">
        <v>856000</v>
      </c>
      <c r="G27" s="10"/>
      <c r="L27" s="10"/>
    </row>
    <row r="28" spans="2:12" s="11" customFormat="1" ht="25.5" customHeight="1">
      <c r="B28" s="2" t="s">
        <v>82</v>
      </c>
      <c r="C28" s="2" t="s">
        <v>9</v>
      </c>
      <c r="D28" s="1">
        <v>984000</v>
      </c>
      <c r="G28" s="10"/>
      <c r="L28" s="10"/>
    </row>
    <row r="29" spans="2:12" s="11" customFormat="1" ht="25.5" customHeight="1">
      <c r="B29" s="2" t="s">
        <v>135</v>
      </c>
      <c r="C29" s="2" t="s">
        <v>144</v>
      </c>
      <c r="D29" s="1">
        <v>1044000</v>
      </c>
      <c r="G29" s="10"/>
      <c r="L29" s="10"/>
    </row>
    <row r="30" spans="2:12" s="11" customFormat="1" ht="25.5" customHeight="1">
      <c r="B30" s="2" t="s">
        <v>84</v>
      </c>
      <c r="C30" s="2" t="s">
        <v>10</v>
      </c>
      <c r="D30" s="1">
        <v>945000</v>
      </c>
      <c r="G30" s="10"/>
      <c r="L30" s="10"/>
    </row>
    <row r="31" spans="2:12" s="11" customFormat="1" ht="25.5" customHeight="1">
      <c r="B31" s="2" t="s">
        <v>137</v>
      </c>
      <c r="C31" s="2" t="s">
        <v>145</v>
      </c>
      <c r="D31" s="1">
        <v>1005000</v>
      </c>
      <c r="G31" s="10"/>
      <c r="L31" s="10"/>
    </row>
    <row r="32" spans="2:12" s="11" customFormat="1" ht="25.5" customHeight="1">
      <c r="B32" s="2" t="s">
        <v>86</v>
      </c>
      <c r="C32" s="2" t="s">
        <v>11</v>
      </c>
      <c r="D32" s="1">
        <v>873000</v>
      </c>
      <c r="G32" s="10"/>
      <c r="L32" s="10"/>
    </row>
    <row r="33" spans="2:12" s="11" customFormat="1" ht="25.5" customHeight="1">
      <c r="B33" s="2" t="s">
        <v>139</v>
      </c>
      <c r="C33" s="2" t="s">
        <v>146</v>
      </c>
      <c r="D33" s="1">
        <v>933000</v>
      </c>
      <c r="G33" s="10"/>
      <c r="L33" s="10"/>
    </row>
    <row r="34" spans="2:12" s="11" customFormat="1" ht="25.5" customHeight="1">
      <c r="B34" s="2" t="s">
        <v>88</v>
      </c>
      <c r="C34" s="2" t="s">
        <v>39</v>
      </c>
      <c r="D34" s="1">
        <v>728000</v>
      </c>
      <c r="G34" s="10"/>
      <c r="L34" s="10"/>
    </row>
    <row r="35" spans="2:12" s="11" customFormat="1" ht="25.5" customHeight="1">
      <c r="B35" s="2" t="s">
        <v>91</v>
      </c>
      <c r="C35" s="2" t="s">
        <v>13</v>
      </c>
      <c r="D35" s="1">
        <v>574000</v>
      </c>
      <c r="G35" s="10"/>
      <c r="L35" s="10"/>
    </row>
    <row r="36" spans="2:12" s="11" customFormat="1" ht="25.5" customHeight="1">
      <c r="B36" s="2" t="s">
        <v>93</v>
      </c>
      <c r="C36" s="2" t="s">
        <v>14</v>
      </c>
      <c r="D36" s="1">
        <v>916000</v>
      </c>
      <c r="G36" s="10"/>
      <c r="L36" s="10"/>
    </row>
    <row r="37" spans="2:12" s="11" customFormat="1" ht="25.5" customHeight="1">
      <c r="B37" s="2" t="s">
        <v>95</v>
      </c>
      <c r="C37" s="2" t="s">
        <v>15</v>
      </c>
      <c r="D37" s="1">
        <v>283000</v>
      </c>
      <c r="G37" s="10"/>
      <c r="L37" s="10"/>
    </row>
    <row r="38" spans="2:12" s="11" customFormat="1" ht="25.5" customHeight="1">
      <c r="B38" s="2" t="s">
        <v>97</v>
      </c>
      <c r="C38" s="2" t="s">
        <v>16</v>
      </c>
      <c r="D38" s="1">
        <v>283000</v>
      </c>
      <c r="G38" s="10"/>
      <c r="L38" s="10"/>
    </row>
    <row r="39" spans="2:12" s="11" customFormat="1" ht="25.5" customHeight="1">
      <c r="B39" s="2" t="s">
        <v>99</v>
      </c>
      <c r="C39" s="2" t="s">
        <v>17</v>
      </c>
      <c r="D39" s="1">
        <v>283000</v>
      </c>
      <c r="G39" s="10"/>
      <c r="L39" s="10"/>
    </row>
    <row r="40" spans="2:12" s="11" customFormat="1" ht="25.5" customHeight="1">
      <c r="B40" s="2" t="s">
        <v>101</v>
      </c>
      <c r="C40" s="2" t="s">
        <v>18</v>
      </c>
      <c r="D40" s="1">
        <v>393000</v>
      </c>
      <c r="G40" s="10"/>
      <c r="L40" s="10"/>
    </row>
    <row r="41" spans="2:12" s="11" customFormat="1" ht="25.5" customHeight="1">
      <c r="B41" s="2" t="s">
        <v>103</v>
      </c>
      <c r="C41" s="2" t="s">
        <v>19</v>
      </c>
      <c r="D41" s="1">
        <v>393000</v>
      </c>
      <c r="G41" s="10"/>
      <c r="L41" s="10"/>
    </row>
    <row r="42" spans="2:12" s="11" customFormat="1" ht="25.5" customHeight="1">
      <c r="B42" s="2" t="s">
        <v>105</v>
      </c>
      <c r="C42" s="2" t="s">
        <v>20</v>
      </c>
      <c r="D42" s="1">
        <v>393000</v>
      </c>
      <c r="G42" s="10"/>
      <c r="L42" s="10"/>
    </row>
    <row r="43" spans="2:12" s="11" customFormat="1" ht="25.5" customHeight="1">
      <c r="B43" s="2" t="s">
        <v>107</v>
      </c>
      <c r="C43" s="2" t="s">
        <v>21</v>
      </c>
      <c r="D43" s="1">
        <v>12800</v>
      </c>
      <c r="G43" s="10"/>
      <c r="L43" s="10"/>
    </row>
    <row r="44" spans="2:12" s="11" customFormat="1" ht="25.5" customHeight="1">
      <c r="B44" s="2" t="s">
        <v>109</v>
      </c>
      <c r="C44" s="2" t="s">
        <v>22</v>
      </c>
      <c r="D44" s="1">
        <v>29000</v>
      </c>
      <c r="G44" s="10"/>
      <c r="L44" s="10"/>
    </row>
    <row r="45" spans="2:12" s="11" customFormat="1" ht="25.5" customHeight="1">
      <c r="B45" s="2" t="s">
        <v>107</v>
      </c>
      <c r="C45" s="2" t="s">
        <v>23</v>
      </c>
      <c r="D45" s="1">
        <v>13500</v>
      </c>
      <c r="G45" s="10"/>
      <c r="L45" s="10"/>
    </row>
    <row r="46" spans="2:12" s="11" customFormat="1" ht="25.5" customHeight="1">
      <c r="B46" s="2" t="s">
        <v>109</v>
      </c>
      <c r="C46" s="2" t="s">
        <v>24</v>
      </c>
      <c r="D46" s="1">
        <v>30500</v>
      </c>
      <c r="G46" s="10"/>
      <c r="L46" s="10"/>
    </row>
    <row r="47" spans="2:12" s="11" customFormat="1" ht="25.5" customHeight="1">
      <c r="B47" s="2" t="s">
        <v>107</v>
      </c>
      <c r="C47" s="2" t="s">
        <v>25</v>
      </c>
      <c r="D47" s="1">
        <v>15000</v>
      </c>
      <c r="G47" s="10"/>
      <c r="L47" s="10"/>
    </row>
    <row r="48" spans="2:12" s="11" customFormat="1" ht="25.5" customHeight="1">
      <c r="B48" s="2" t="s">
        <v>109</v>
      </c>
      <c r="C48" s="2" t="s">
        <v>26</v>
      </c>
      <c r="D48" s="1">
        <v>37000</v>
      </c>
      <c r="G48" s="10"/>
      <c r="L48" s="10"/>
    </row>
    <row r="49" spans="2:12" s="11" customFormat="1" ht="25.5" customHeight="1">
      <c r="B49" s="2" t="s">
        <v>115</v>
      </c>
      <c r="C49" s="2" t="s">
        <v>27</v>
      </c>
      <c r="D49" s="1">
        <v>2326000</v>
      </c>
      <c r="G49" s="10"/>
      <c r="L49" s="10"/>
    </row>
    <row r="50" spans="2:12" s="11" customFormat="1" ht="25.5" customHeight="1">
      <c r="B50" s="2" t="s">
        <v>116</v>
      </c>
      <c r="C50" s="2" t="s">
        <v>41</v>
      </c>
      <c r="D50" s="1">
        <v>2398000</v>
      </c>
      <c r="G50" s="10"/>
      <c r="L50" s="10"/>
    </row>
    <row r="51" spans="2:12" s="11" customFormat="1" ht="25.5" customHeight="1">
      <c r="B51" s="2" t="s">
        <v>117</v>
      </c>
      <c r="C51" s="2" t="s">
        <v>28</v>
      </c>
      <c r="D51" s="1">
        <v>49900</v>
      </c>
      <c r="G51" s="10"/>
      <c r="L51" s="10"/>
    </row>
    <row r="52" spans="2:12" s="11" customFormat="1" ht="25.5" customHeight="1">
      <c r="B52" s="2" t="s">
        <v>119</v>
      </c>
      <c r="C52" s="2" t="s">
        <v>29</v>
      </c>
      <c r="D52" s="1">
        <v>42800</v>
      </c>
      <c r="G52" s="10"/>
      <c r="L52" s="10"/>
    </row>
    <row r="53" spans="2:12" s="11" customFormat="1" ht="25.5" customHeight="1">
      <c r="B53" s="2" t="s">
        <v>121</v>
      </c>
      <c r="C53" s="2" t="s">
        <v>30</v>
      </c>
      <c r="D53" s="1">
        <v>3700</v>
      </c>
      <c r="G53" s="10"/>
      <c r="L53" s="10"/>
    </row>
    <row r="54" spans="2:12" s="11" customFormat="1" ht="25.5" customHeight="1">
      <c r="B54" s="2" t="s">
        <v>123</v>
      </c>
      <c r="C54" s="2" t="s">
        <v>31</v>
      </c>
      <c r="D54" s="1">
        <v>5000</v>
      </c>
      <c r="G54" s="10"/>
      <c r="L54" s="10"/>
    </row>
    <row r="55" ht="12.75">
      <c r="B55" s="31" t="s">
        <v>152</v>
      </c>
    </row>
    <row r="56" ht="12" customHeight="1">
      <c r="D56" s="3"/>
    </row>
    <row r="57" ht="12" customHeight="1">
      <c r="D57" s="3"/>
    </row>
    <row r="58" spans="2:4" ht="12.75">
      <c r="B58" s="16" t="s">
        <v>147</v>
      </c>
      <c r="C58" s="7"/>
      <c r="D58" s="3" t="s">
        <v>37</v>
      </c>
    </row>
    <row r="59" spans="2:4" ht="12.75">
      <c r="B59" s="17"/>
      <c r="C59" s="7"/>
      <c r="D59" s="13"/>
    </row>
    <row r="60" spans="2:4" ht="12.75">
      <c r="B60" s="17"/>
      <c r="C60" s="7"/>
      <c r="D60" s="13"/>
    </row>
    <row r="61" spans="2:4" ht="12.75">
      <c r="B61" s="17"/>
      <c r="C61" s="7"/>
      <c r="D61" s="13"/>
    </row>
    <row r="62" spans="2:4" ht="12.75">
      <c r="B62" s="12" t="s">
        <v>42</v>
      </c>
      <c r="C62" s="7"/>
      <c r="D62" s="3" t="s">
        <v>38</v>
      </c>
    </row>
  </sheetData>
  <sheetProtection/>
  <mergeCells count="2">
    <mergeCell ref="B1:D1"/>
    <mergeCell ref="B2:D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58"/>
  <sheetViews>
    <sheetView tabSelected="1" zoomScale="85" zoomScaleNormal="85" zoomScalePageLayoutView="0" workbookViewId="0" topLeftCell="A1">
      <pane xSplit="3" ySplit="9" topLeftCell="D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7" sqref="B7:B9"/>
    </sheetView>
  </sheetViews>
  <sheetFormatPr defaultColWidth="9.00390625" defaultRowHeight="12.75"/>
  <cols>
    <col min="1" max="1" width="7.625" style="21" customWidth="1"/>
    <col min="2" max="2" width="51.00390625" style="22" customWidth="1"/>
    <col min="3" max="3" width="19.875" style="21" customWidth="1"/>
    <col min="4" max="4" width="13.00390625" style="21" customWidth="1"/>
    <col min="5" max="5" width="14.625" style="21" customWidth="1"/>
    <col min="6" max="6" width="14.875" style="21" customWidth="1"/>
    <col min="7" max="7" width="14.625" style="21" customWidth="1"/>
    <col min="8" max="9" width="14.75390625" style="21" customWidth="1"/>
    <col min="10" max="10" width="15.125" style="21" customWidth="1"/>
    <col min="11" max="11" width="15.375" style="21" customWidth="1"/>
    <col min="12" max="12" width="15.625" style="21" customWidth="1"/>
    <col min="13" max="13" width="9.125" style="37" customWidth="1"/>
    <col min="14" max="14" width="11.625" style="37" bestFit="1" customWidth="1"/>
    <col min="15" max="25" width="9.125" style="37" customWidth="1"/>
    <col min="26" max="16384" width="9.125" style="21" customWidth="1"/>
  </cols>
  <sheetData>
    <row r="1" spans="2:11" ht="22.5" customHeight="1">
      <c r="B1" s="19"/>
      <c r="C1" s="18"/>
      <c r="D1" s="44" t="s">
        <v>150</v>
      </c>
      <c r="E1" s="44"/>
      <c r="F1" s="44"/>
      <c r="G1" s="44"/>
      <c r="H1" s="44"/>
      <c r="I1" s="44"/>
      <c r="J1" s="20"/>
      <c r="K1" s="20"/>
    </row>
    <row r="2" spans="4:12" ht="22.5" customHeight="1">
      <c r="D2" s="20" t="s">
        <v>45</v>
      </c>
      <c r="E2" s="20"/>
      <c r="F2" s="20"/>
      <c r="G2" s="20"/>
      <c r="H2" s="20"/>
      <c r="I2" s="20"/>
      <c r="J2" s="20"/>
      <c r="K2" s="20"/>
      <c r="L2" s="20"/>
    </row>
    <row r="3" spans="2:25" s="24" customFormat="1" ht="20.25" customHeight="1">
      <c r="B3" s="22"/>
      <c r="C3" s="44" t="s">
        <v>151</v>
      </c>
      <c r="D3" s="44"/>
      <c r="E3" s="44"/>
      <c r="F3" s="44"/>
      <c r="G3" s="44"/>
      <c r="H3" s="44"/>
      <c r="I3" s="44"/>
      <c r="J3" s="44"/>
      <c r="K3" s="23"/>
      <c r="L3" s="23" t="s">
        <v>32</v>
      </c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</row>
    <row r="4" spans="2:25" s="24" customFormat="1" ht="21.75" customHeight="1">
      <c r="B4" s="22"/>
      <c r="C4" s="21"/>
      <c r="D4" s="18"/>
      <c r="E4" s="18"/>
      <c r="F4" s="18"/>
      <c r="G4" s="18"/>
      <c r="I4" s="23"/>
      <c r="J4" s="23"/>
      <c r="K4" s="23"/>
      <c r="L4" s="23" t="s">
        <v>33</v>
      </c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</row>
    <row r="5" spans="4:12" ht="27.75" customHeight="1">
      <c r="D5" s="18"/>
      <c r="E5" s="18"/>
      <c r="F5" s="18"/>
      <c r="G5" s="18"/>
      <c r="I5" s="25"/>
      <c r="J5" s="25"/>
      <c r="K5" s="25"/>
      <c r="L5" s="25" t="s">
        <v>46</v>
      </c>
    </row>
    <row r="6" spans="2:12" ht="17.25" customHeight="1">
      <c r="B6" s="26" t="s">
        <v>47</v>
      </c>
      <c r="D6" s="18"/>
      <c r="E6" s="18"/>
      <c r="F6" s="18"/>
      <c r="G6" s="18"/>
      <c r="I6" s="25"/>
      <c r="J6" s="25"/>
      <c r="K6" s="25"/>
      <c r="L6" s="25"/>
    </row>
    <row r="7" spans="2:25" s="22" customFormat="1" ht="30" customHeight="1">
      <c r="B7" s="46" t="s">
        <v>48</v>
      </c>
      <c r="C7" s="49" t="s">
        <v>49</v>
      </c>
      <c r="D7" s="52" t="s">
        <v>50</v>
      </c>
      <c r="E7" s="52"/>
      <c r="F7" s="52"/>
      <c r="G7" s="52" t="s">
        <v>51</v>
      </c>
      <c r="H7" s="52"/>
      <c r="I7" s="52"/>
      <c r="J7" s="52" t="s">
        <v>52</v>
      </c>
      <c r="K7" s="52"/>
      <c r="L7" s="52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</row>
    <row r="8" spans="2:25" s="22" customFormat="1" ht="25.5">
      <c r="B8" s="47"/>
      <c r="C8" s="50"/>
      <c r="D8" s="27" t="s">
        <v>53</v>
      </c>
      <c r="E8" s="27" t="s">
        <v>54</v>
      </c>
      <c r="F8" s="27" t="s">
        <v>55</v>
      </c>
      <c r="G8" s="27" t="s">
        <v>53</v>
      </c>
      <c r="H8" s="27" t="s">
        <v>54</v>
      </c>
      <c r="I8" s="27" t="s">
        <v>55</v>
      </c>
      <c r="J8" s="27" t="s">
        <v>53</v>
      </c>
      <c r="K8" s="27" t="s">
        <v>54</v>
      </c>
      <c r="L8" s="27" t="s">
        <v>55</v>
      </c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</row>
    <row r="9" spans="2:12" ht="38.25">
      <c r="B9" s="48"/>
      <c r="C9" s="51"/>
      <c r="D9" s="28" t="s">
        <v>56</v>
      </c>
      <c r="E9" s="29" t="s">
        <v>57</v>
      </c>
      <c r="F9" s="29" t="s">
        <v>58</v>
      </c>
      <c r="G9" s="29" t="s">
        <v>57</v>
      </c>
      <c r="H9" s="29" t="s">
        <v>58</v>
      </c>
      <c r="I9" s="29" t="s">
        <v>59</v>
      </c>
      <c r="J9" s="29" t="s">
        <v>58</v>
      </c>
      <c r="K9" s="29" t="s">
        <v>59</v>
      </c>
      <c r="L9" s="29" t="s">
        <v>60</v>
      </c>
    </row>
    <row r="10" spans="2:25" s="22" customFormat="1" ht="25.5" customHeight="1">
      <c r="B10" s="2" t="s">
        <v>61</v>
      </c>
      <c r="C10" s="2" t="s">
        <v>62</v>
      </c>
      <c r="D10" s="1">
        <v>567000</v>
      </c>
      <c r="E10" s="1">
        <f>D10*0.97</f>
        <v>549990</v>
      </c>
      <c r="F10" s="1">
        <f>D10*0.95</f>
        <v>538650</v>
      </c>
      <c r="G10" s="1">
        <f>D10*0.97</f>
        <v>549990</v>
      </c>
      <c r="H10" s="1">
        <f aca="true" t="shared" si="0" ref="H10:H53">ROUND($D10*0.95,0)</f>
        <v>538650</v>
      </c>
      <c r="I10" s="1">
        <f>D10*0.93</f>
        <v>527310</v>
      </c>
      <c r="J10" s="1">
        <f aca="true" t="shared" si="1" ref="J10:J53">ROUND($D10*0.95,0)</f>
        <v>538650</v>
      </c>
      <c r="K10" s="1">
        <f>D10*0.93</f>
        <v>527310</v>
      </c>
      <c r="L10" s="1">
        <f aca="true" t="shared" si="2" ref="L10:L53">ROUND($D10*0.9,0)</f>
        <v>510300</v>
      </c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</row>
    <row r="11" spans="2:25" s="22" customFormat="1" ht="25.5" customHeight="1">
      <c r="B11" s="2" t="s">
        <v>63</v>
      </c>
      <c r="C11" s="2" t="s">
        <v>64</v>
      </c>
      <c r="D11" s="1">
        <v>617000</v>
      </c>
      <c r="E11" s="1">
        <f>D11*0.97</f>
        <v>598490</v>
      </c>
      <c r="F11" s="1">
        <f>D11*0.95</f>
        <v>586150</v>
      </c>
      <c r="G11" s="1">
        <f>D11*0.97</f>
        <v>598490</v>
      </c>
      <c r="H11" s="1">
        <f t="shared" si="0"/>
        <v>586150</v>
      </c>
      <c r="I11" s="1">
        <f>D11*0.93</f>
        <v>573810</v>
      </c>
      <c r="J11" s="1">
        <f t="shared" si="1"/>
        <v>586150</v>
      </c>
      <c r="K11" s="1">
        <f>D11*0.93</f>
        <v>573810</v>
      </c>
      <c r="L11" s="1">
        <f t="shared" si="2"/>
        <v>555300</v>
      </c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</row>
    <row r="12" spans="2:25" s="22" customFormat="1" ht="25.5" customHeight="1">
      <c r="B12" s="2" t="s">
        <v>65</v>
      </c>
      <c r="C12" s="2" t="s">
        <v>66</v>
      </c>
      <c r="D12" s="1">
        <v>512000</v>
      </c>
      <c r="E12" s="1">
        <f aca="true" t="shared" si="3" ref="E12:E53">D12*0.97</f>
        <v>496640</v>
      </c>
      <c r="F12" s="1">
        <f aca="true" t="shared" si="4" ref="F12:F53">D12*0.95</f>
        <v>486400</v>
      </c>
      <c r="G12" s="1">
        <f aca="true" t="shared" si="5" ref="G12:G53">D12*0.97</f>
        <v>496640</v>
      </c>
      <c r="H12" s="1">
        <f t="shared" si="0"/>
        <v>486400</v>
      </c>
      <c r="I12" s="1">
        <f aca="true" t="shared" si="6" ref="I12:I53">D12*0.93</f>
        <v>476160</v>
      </c>
      <c r="J12" s="1">
        <f t="shared" si="1"/>
        <v>486400</v>
      </c>
      <c r="K12" s="1">
        <f aca="true" t="shared" si="7" ref="K12:K53">D12*0.93</f>
        <v>476160</v>
      </c>
      <c r="L12" s="1">
        <f t="shared" si="2"/>
        <v>460800</v>
      </c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</row>
    <row r="13" spans="2:25" s="22" customFormat="1" ht="25.5" customHeight="1">
      <c r="B13" s="2" t="s">
        <v>65</v>
      </c>
      <c r="C13" s="2" t="s">
        <v>67</v>
      </c>
      <c r="D13" s="1">
        <v>579000</v>
      </c>
      <c r="E13" s="1">
        <f t="shared" si="3"/>
        <v>561630</v>
      </c>
      <c r="F13" s="1">
        <f t="shared" si="4"/>
        <v>550050</v>
      </c>
      <c r="G13" s="1">
        <f t="shared" si="5"/>
        <v>561630</v>
      </c>
      <c r="H13" s="1">
        <f t="shared" si="0"/>
        <v>550050</v>
      </c>
      <c r="I13" s="1">
        <f t="shared" si="6"/>
        <v>538470</v>
      </c>
      <c r="J13" s="1">
        <f t="shared" si="1"/>
        <v>550050</v>
      </c>
      <c r="K13" s="1">
        <f t="shared" si="7"/>
        <v>538470</v>
      </c>
      <c r="L13" s="1">
        <f t="shared" si="2"/>
        <v>521100</v>
      </c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</row>
    <row r="14" spans="2:25" s="22" customFormat="1" ht="25.5" customHeight="1">
      <c r="B14" s="2" t="s">
        <v>68</v>
      </c>
      <c r="C14" s="2" t="s">
        <v>69</v>
      </c>
      <c r="D14" s="1">
        <v>643000</v>
      </c>
      <c r="E14" s="1">
        <f t="shared" si="3"/>
        <v>623710</v>
      </c>
      <c r="F14" s="1">
        <f t="shared" si="4"/>
        <v>610850</v>
      </c>
      <c r="G14" s="1">
        <f t="shared" si="5"/>
        <v>623710</v>
      </c>
      <c r="H14" s="1">
        <f t="shared" si="0"/>
        <v>610850</v>
      </c>
      <c r="I14" s="1">
        <f t="shared" si="6"/>
        <v>597990</v>
      </c>
      <c r="J14" s="1">
        <f t="shared" si="1"/>
        <v>610850</v>
      </c>
      <c r="K14" s="1">
        <f t="shared" si="7"/>
        <v>597990</v>
      </c>
      <c r="L14" s="1">
        <f t="shared" si="2"/>
        <v>578700</v>
      </c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</row>
    <row r="15" spans="2:25" s="22" customFormat="1" ht="25.5" customHeight="1">
      <c r="B15" s="2" t="s">
        <v>70</v>
      </c>
      <c r="C15" s="2" t="s">
        <v>71</v>
      </c>
      <c r="D15" s="1">
        <v>785000</v>
      </c>
      <c r="E15" s="1">
        <f t="shared" si="3"/>
        <v>761450</v>
      </c>
      <c r="F15" s="1">
        <f t="shared" si="4"/>
        <v>745750</v>
      </c>
      <c r="G15" s="1">
        <f t="shared" si="5"/>
        <v>761450</v>
      </c>
      <c r="H15" s="1">
        <f t="shared" si="0"/>
        <v>745750</v>
      </c>
      <c r="I15" s="1">
        <f t="shared" si="6"/>
        <v>730050</v>
      </c>
      <c r="J15" s="1">
        <f t="shared" si="1"/>
        <v>745750</v>
      </c>
      <c r="K15" s="1">
        <f t="shared" si="7"/>
        <v>730050</v>
      </c>
      <c r="L15" s="1">
        <f t="shared" si="2"/>
        <v>706500</v>
      </c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</row>
    <row r="16" spans="2:25" s="22" customFormat="1" ht="25.5" customHeight="1">
      <c r="B16" s="2" t="s">
        <v>68</v>
      </c>
      <c r="C16" s="2" t="s">
        <v>72</v>
      </c>
      <c r="D16" s="1">
        <v>831000</v>
      </c>
      <c r="E16" s="1">
        <f>D16*0.97</f>
        <v>806070</v>
      </c>
      <c r="F16" s="1">
        <f>D16*0.95</f>
        <v>789450</v>
      </c>
      <c r="G16" s="1">
        <f>D16*0.97</f>
        <v>806070</v>
      </c>
      <c r="H16" s="1">
        <f t="shared" si="0"/>
        <v>789450</v>
      </c>
      <c r="I16" s="1">
        <f>D16*0.93</f>
        <v>772830</v>
      </c>
      <c r="J16" s="1">
        <f t="shared" si="1"/>
        <v>789450</v>
      </c>
      <c r="K16" s="1">
        <f>D16*0.93</f>
        <v>772830</v>
      </c>
      <c r="L16" s="1">
        <f t="shared" si="2"/>
        <v>747900</v>
      </c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</row>
    <row r="17" spans="2:25" s="22" customFormat="1" ht="25.5" customHeight="1">
      <c r="B17" s="2" t="s">
        <v>65</v>
      </c>
      <c r="C17" s="2" t="s">
        <v>73</v>
      </c>
      <c r="D17" s="1">
        <v>902000</v>
      </c>
      <c r="E17" s="1">
        <f t="shared" si="3"/>
        <v>874940</v>
      </c>
      <c r="F17" s="1">
        <f t="shared" si="4"/>
        <v>856900</v>
      </c>
      <c r="G17" s="1">
        <f t="shared" si="5"/>
        <v>874940</v>
      </c>
      <c r="H17" s="1">
        <f t="shared" si="0"/>
        <v>856900</v>
      </c>
      <c r="I17" s="1">
        <f t="shared" si="6"/>
        <v>838860</v>
      </c>
      <c r="J17" s="1">
        <f t="shared" si="1"/>
        <v>856900</v>
      </c>
      <c r="K17" s="1">
        <f t="shared" si="7"/>
        <v>838860</v>
      </c>
      <c r="L17" s="1">
        <f t="shared" si="2"/>
        <v>811800</v>
      </c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</row>
    <row r="18" spans="2:25" s="22" customFormat="1" ht="25.5" customHeight="1">
      <c r="B18" s="2" t="s">
        <v>74</v>
      </c>
      <c r="C18" s="2" t="s">
        <v>75</v>
      </c>
      <c r="D18" s="1">
        <v>797000</v>
      </c>
      <c r="E18" s="1">
        <f t="shared" si="3"/>
        <v>773090</v>
      </c>
      <c r="F18" s="1">
        <f t="shared" si="4"/>
        <v>757150</v>
      </c>
      <c r="G18" s="1">
        <f t="shared" si="5"/>
        <v>773090</v>
      </c>
      <c r="H18" s="1">
        <f t="shared" si="0"/>
        <v>757150</v>
      </c>
      <c r="I18" s="1">
        <f t="shared" si="6"/>
        <v>741210</v>
      </c>
      <c r="J18" s="1">
        <f t="shared" si="1"/>
        <v>757150</v>
      </c>
      <c r="K18" s="1">
        <f t="shared" si="7"/>
        <v>741210</v>
      </c>
      <c r="L18" s="1">
        <f t="shared" si="2"/>
        <v>717300</v>
      </c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</row>
    <row r="19" spans="2:25" s="22" customFormat="1" ht="25.5" customHeight="1">
      <c r="B19" s="2" t="s">
        <v>89</v>
      </c>
      <c r="C19" s="2" t="s">
        <v>90</v>
      </c>
      <c r="D19" s="1">
        <v>230000</v>
      </c>
      <c r="E19" s="1">
        <f>D19*0.97</f>
        <v>223100</v>
      </c>
      <c r="F19" s="1">
        <f>D19*0.95</f>
        <v>218500</v>
      </c>
      <c r="G19" s="1">
        <f>D19*0.97</f>
        <v>223100</v>
      </c>
      <c r="H19" s="1">
        <f t="shared" si="0"/>
        <v>218500</v>
      </c>
      <c r="I19" s="1">
        <f>D19*0.93</f>
        <v>213900</v>
      </c>
      <c r="J19" s="1">
        <f t="shared" si="1"/>
        <v>218500</v>
      </c>
      <c r="K19" s="1">
        <f>D19*0.93</f>
        <v>213900</v>
      </c>
      <c r="L19" s="1">
        <f t="shared" si="2"/>
        <v>207000</v>
      </c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</row>
    <row r="20" spans="2:25" s="22" customFormat="1" ht="25.5" customHeight="1">
      <c r="B20" s="2" t="s">
        <v>89</v>
      </c>
      <c r="C20" s="2" t="s">
        <v>148</v>
      </c>
      <c r="D20" s="1">
        <v>349000</v>
      </c>
      <c r="E20" s="1">
        <f>D20*0.97</f>
        <v>338530</v>
      </c>
      <c r="F20" s="1">
        <f>D20*0.95</f>
        <v>331550</v>
      </c>
      <c r="G20" s="1">
        <f>D20*0.97</f>
        <v>338530</v>
      </c>
      <c r="H20" s="1">
        <f t="shared" si="0"/>
        <v>331550</v>
      </c>
      <c r="I20" s="1">
        <f>D20*0.93</f>
        <v>324570</v>
      </c>
      <c r="J20" s="1">
        <f t="shared" si="1"/>
        <v>331550</v>
      </c>
      <c r="K20" s="1">
        <f>D20*0.93</f>
        <v>324570</v>
      </c>
      <c r="L20" s="1">
        <f t="shared" si="2"/>
        <v>314100</v>
      </c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</row>
    <row r="21" spans="2:25" s="22" customFormat="1" ht="25.5" customHeight="1">
      <c r="B21" s="2" t="s">
        <v>76</v>
      </c>
      <c r="C21" s="2" t="s">
        <v>77</v>
      </c>
      <c r="D21" s="1">
        <v>927000</v>
      </c>
      <c r="E21" s="1">
        <f t="shared" si="3"/>
        <v>899190</v>
      </c>
      <c r="F21" s="1">
        <f t="shared" si="4"/>
        <v>880650</v>
      </c>
      <c r="G21" s="1">
        <f t="shared" si="5"/>
        <v>899190</v>
      </c>
      <c r="H21" s="30">
        <f t="shared" si="0"/>
        <v>880650</v>
      </c>
      <c r="I21" s="1">
        <f t="shared" si="6"/>
        <v>862110</v>
      </c>
      <c r="J21" s="30">
        <f t="shared" si="1"/>
        <v>880650</v>
      </c>
      <c r="K21" s="1">
        <f t="shared" si="7"/>
        <v>862110</v>
      </c>
      <c r="L21" s="30">
        <f t="shared" si="2"/>
        <v>834300</v>
      </c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</row>
    <row r="22" spans="2:25" s="22" customFormat="1" ht="25.5" customHeight="1">
      <c r="B22" s="2" t="s">
        <v>129</v>
      </c>
      <c r="C22" s="2" t="s">
        <v>130</v>
      </c>
      <c r="D22" s="1">
        <v>987000</v>
      </c>
      <c r="E22" s="1">
        <f aca="true" t="shared" si="8" ref="E22:E33">D22*0.97</f>
        <v>957390</v>
      </c>
      <c r="F22" s="1">
        <f aca="true" t="shared" si="9" ref="F22:F33">D22*0.95</f>
        <v>937650</v>
      </c>
      <c r="G22" s="1">
        <f aca="true" t="shared" si="10" ref="G22:G33">D22*0.97</f>
        <v>957390</v>
      </c>
      <c r="H22" s="30">
        <f t="shared" si="0"/>
        <v>937650</v>
      </c>
      <c r="I22" s="1">
        <f aca="true" t="shared" si="11" ref="I22:I33">D22*0.93</f>
        <v>917910</v>
      </c>
      <c r="J22" s="30">
        <f t="shared" si="1"/>
        <v>937650</v>
      </c>
      <c r="K22" s="1">
        <f aca="true" t="shared" si="12" ref="K22:K33">D22*0.93</f>
        <v>917910</v>
      </c>
      <c r="L22" s="30">
        <f t="shared" si="2"/>
        <v>888300</v>
      </c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</row>
    <row r="23" spans="2:25" s="22" customFormat="1" ht="25.5" customHeight="1">
      <c r="B23" s="2" t="s">
        <v>78</v>
      </c>
      <c r="C23" s="2" t="s">
        <v>79</v>
      </c>
      <c r="D23" s="1">
        <v>886000</v>
      </c>
      <c r="E23" s="1">
        <f t="shared" si="8"/>
        <v>859420</v>
      </c>
      <c r="F23" s="1">
        <f t="shared" si="9"/>
        <v>841700</v>
      </c>
      <c r="G23" s="1">
        <f t="shared" si="10"/>
        <v>859420</v>
      </c>
      <c r="H23" s="30">
        <f t="shared" si="0"/>
        <v>841700</v>
      </c>
      <c r="I23" s="1">
        <f t="shared" si="11"/>
        <v>823980</v>
      </c>
      <c r="J23" s="30">
        <f t="shared" si="1"/>
        <v>841700</v>
      </c>
      <c r="K23" s="1">
        <f t="shared" si="12"/>
        <v>823980</v>
      </c>
      <c r="L23" s="30">
        <f t="shared" si="2"/>
        <v>797400</v>
      </c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</row>
    <row r="24" spans="2:25" s="22" customFormat="1" ht="25.5" customHeight="1">
      <c r="B24" s="2" t="s">
        <v>131</v>
      </c>
      <c r="C24" s="2" t="s">
        <v>132</v>
      </c>
      <c r="D24" s="1">
        <v>946000</v>
      </c>
      <c r="E24" s="1">
        <f t="shared" si="8"/>
        <v>917620</v>
      </c>
      <c r="F24" s="1">
        <f t="shared" si="9"/>
        <v>898700</v>
      </c>
      <c r="G24" s="1">
        <f t="shared" si="10"/>
        <v>917620</v>
      </c>
      <c r="H24" s="30">
        <f t="shared" si="0"/>
        <v>898700</v>
      </c>
      <c r="I24" s="1">
        <f t="shared" si="11"/>
        <v>879780</v>
      </c>
      <c r="J24" s="30">
        <f t="shared" si="1"/>
        <v>898700</v>
      </c>
      <c r="K24" s="1">
        <f t="shared" si="12"/>
        <v>879780</v>
      </c>
      <c r="L24" s="30">
        <f t="shared" si="2"/>
        <v>851400</v>
      </c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</row>
    <row r="25" spans="2:25" s="22" customFormat="1" ht="25.5" customHeight="1">
      <c r="B25" s="2" t="s">
        <v>80</v>
      </c>
      <c r="C25" s="2" t="s">
        <v>81</v>
      </c>
      <c r="D25" s="1">
        <v>796000</v>
      </c>
      <c r="E25" s="1">
        <f t="shared" si="8"/>
        <v>772120</v>
      </c>
      <c r="F25" s="1">
        <f t="shared" si="9"/>
        <v>756200</v>
      </c>
      <c r="G25" s="1">
        <f t="shared" si="10"/>
        <v>772120</v>
      </c>
      <c r="H25" s="30">
        <f t="shared" si="0"/>
        <v>756200</v>
      </c>
      <c r="I25" s="1">
        <f t="shared" si="11"/>
        <v>740280</v>
      </c>
      <c r="J25" s="30">
        <f t="shared" si="1"/>
        <v>756200</v>
      </c>
      <c r="K25" s="1">
        <f t="shared" si="12"/>
        <v>740280</v>
      </c>
      <c r="L25" s="30">
        <f t="shared" si="2"/>
        <v>716400</v>
      </c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</row>
    <row r="26" spans="2:25" s="22" customFormat="1" ht="25.5" customHeight="1">
      <c r="B26" s="2" t="s">
        <v>133</v>
      </c>
      <c r="C26" s="2" t="s">
        <v>134</v>
      </c>
      <c r="D26" s="1">
        <v>856000</v>
      </c>
      <c r="E26" s="1">
        <f t="shared" si="8"/>
        <v>830320</v>
      </c>
      <c r="F26" s="1">
        <f t="shared" si="9"/>
        <v>813200</v>
      </c>
      <c r="G26" s="1">
        <f t="shared" si="10"/>
        <v>830320</v>
      </c>
      <c r="H26" s="30">
        <f t="shared" si="0"/>
        <v>813200</v>
      </c>
      <c r="I26" s="1">
        <f t="shared" si="11"/>
        <v>796080</v>
      </c>
      <c r="J26" s="30">
        <f t="shared" si="1"/>
        <v>813200</v>
      </c>
      <c r="K26" s="1">
        <f t="shared" si="12"/>
        <v>796080</v>
      </c>
      <c r="L26" s="30">
        <f t="shared" si="2"/>
        <v>770400</v>
      </c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</row>
    <row r="27" spans="2:25" s="22" customFormat="1" ht="25.5" customHeight="1">
      <c r="B27" s="2" t="s">
        <v>82</v>
      </c>
      <c r="C27" s="2" t="s">
        <v>83</v>
      </c>
      <c r="D27" s="1">
        <v>984000</v>
      </c>
      <c r="E27" s="1">
        <f t="shared" si="8"/>
        <v>954480</v>
      </c>
      <c r="F27" s="1">
        <f t="shared" si="9"/>
        <v>934800</v>
      </c>
      <c r="G27" s="1">
        <f t="shared" si="10"/>
        <v>954480</v>
      </c>
      <c r="H27" s="30">
        <f t="shared" si="0"/>
        <v>934800</v>
      </c>
      <c r="I27" s="1">
        <f t="shared" si="11"/>
        <v>915120</v>
      </c>
      <c r="J27" s="30">
        <f t="shared" si="1"/>
        <v>934800</v>
      </c>
      <c r="K27" s="1">
        <f t="shared" si="12"/>
        <v>915120</v>
      </c>
      <c r="L27" s="30">
        <f t="shared" si="2"/>
        <v>885600</v>
      </c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</row>
    <row r="28" spans="2:25" s="22" customFormat="1" ht="25.5" customHeight="1">
      <c r="B28" s="2" t="s">
        <v>135</v>
      </c>
      <c r="C28" s="2" t="s">
        <v>136</v>
      </c>
      <c r="D28" s="1">
        <v>1044000</v>
      </c>
      <c r="E28" s="1">
        <f t="shared" si="8"/>
        <v>1012680</v>
      </c>
      <c r="F28" s="1">
        <f t="shared" si="9"/>
        <v>991800</v>
      </c>
      <c r="G28" s="1">
        <f t="shared" si="10"/>
        <v>1012680</v>
      </c>
      <c r="H28" s="30">
        <f t="shared" si="0"/>
        <v>991800</v>
      </c>
      <c r="I28" s="1">
        <f t="shared" si="11"/>
        <v>970920</v>
      </c>
      <c r="J28" s="30">
        <f t="shared" si="1"/>
        <v>991800</v>
      </c>
      <c r="K28" s="1">
        <f t="shared" si="12"/>
        <v>970920</v>
      </c>
      <c r="L28" s="30">
        <f t="shared" si="2"/>
        <v>939600</v>
      </c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</row>
    <row r="29" spans="2:25" s="22" customFormat="1" ht="25.5" customHeight="1">
      <c r="B29" s="2" t="s">
        <v>84</v>
      </c>
      <c r="C29" s="2" t="s">
        <v>85</v>
      </c>
      <c r="D29" s="1">
        <v>945000</v>
      </c>
      <c r="E29" s="1">
        <f t="shared" si="8"/>
        <v>916650</v>
      </c>
      <c r="F29" s="1">
        <f t="shared" si="9"/>
        <v>897750</v>
      </c>
      <c r="G29" s="1">
        <f t="shared" si="10"/>
        <v>916650</v>
      </c>
      <c r="H29" s="30">
        <f t="shared" si="0"/>
        <v>897750</v>
      </c>
      <c r="I29" s="1">
        <f t="shared" si="11"/>
        <v>878850</v>
      </c>
      <c r="J29" s="30">
        <f t="shared" si="1"/>
        <v>897750</v>
      </c>
      <c r="K29" s="1">
        <f t="shared" si="12"/>
        <v>878850</v>
      </c>
      <c r="L29" s="30">
        <f t="shared" si="2"/>
        <v>850500</v>
      </c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</row>
    <row r="30" spans="2:25" s="22" customFormat="1" ht="25.5" customHeight="1">
      <c r="B30" s="2" t="s">
        <v>137</v>
      </c>
      <c r="C30" s="2" t="s">
        <v>138</v>
      </c>
      <c r="D30" s="1">
        <v>1005000</v>
      </c>
      <c r="E30" s="1">
        <f t="shared" si="8"/>
        <v>974850</v>
      </c>
      <c r="F30" s="1">
        <f t="shared" si="9"/>
        <v>954750</v>
      </c>
      <c r="G30" s="1">
        <f t="shared" si="10"/>
        <v>974850</v>
      </c>
      <c r="H30" s="30">
        <f t="shared" si="0"/>
        <v>954750</v>
      </c>
      <c r="I30" s="1">
        <f t="shared" si="11"/>
        <v>934650</v>
      </c>
      <c r="J30" s="30">
        <f t="shared" si="1"/>
        <v>954750</v>
      </c>
      <c r="K30" s="1">
        <f t="shared" si="12"/>
        <v>934650</v>
      </c>
      <c r="L30" s="30">
        <f t="shared" si="2"/>
        <v>904500</v>
      </c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</row>
    <row r="31" spans="2:25" s="22" customFormat="1" ht="25.5" customHeight="1">
      <c r="B31" s="2" t="s">
        <v>86</v>
      </c>
      <c r="C31" s="2" t="s">
        <v>87</v>
      </c>
      <c r="D31" s="1">
        <v>873000</v>
      </c>
      <c r="E31" s="1">
        <f t="shared" si="8"/>
        <v>846810</v>
      </c>
      <c r="F31" s="1">
        <f t="shared" si="9"/>
        <v>829350</v>
      </c>
      <c r="G31" s="1">
        <f t="shared" si="10"/>
        <v>846810</v>
      </c>
      <c r="H31" s="30">
        <f t="shared" si="0"/>
        <v>829350</v>
      </c>
      <c r="I31" s="1">
        <f t="shared" si="11"/>
        <v>811890</v>
      </c>
      <c r="J31" s="30">
        <f t="shared" si="1"/>
        <v>829350</v>
      </c>
      <c r="K31" s="1">
        <f t="shared" si="12"/>
        <v>811890</v>
      </c>
      <c r="L31" s="30">
        <f t="shared" si="2"/>
        <v>785700</v>
      </c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</row>
    <row r="32" spans="2:25" s="22" customFormat="1" ht="25.5" customHeight="1">
      <c r="B32" s="2" t="s">
        <v>139</v>
      </c>
      <c r="C32" s="2" t="s">
        <v>140</v>
      </c>
      <c r="D32" s="1">
        <v>933000</v>
      </c>
      <c r="E32" s="1">
        <f t="shared" si="8"/>
        <v>905010</v>
      </c>
      <c r="F32" s="1">
        <f t="shared" si="9"/>
        <v>886350</v>
      </c>
      <c r="G32" s="1">
        <f t="shared" si="10"/>
        <v>905010</v>
      </c>
      <c r="H32" s="30">
        <f t="shared" si="0"/>
        <v>886350</v>
      </c>
      <c r="I32" s="1">
        <f t="shared" si="11"/>
        <v>867690</v>
      </c>
      <c r="J32" s="30">
        <f t="shared" si="1"/>
        <v>886350</v>
      </c>
      <c r="K32" s="1">
        <f t="shared" si="12"/>
        <v>867690</v>
      </c>
      <c r="L32" s="30">
        <f t="shared" si="2"/>
        <v>839700</v>
      </c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</row>
    <row r="33" spans="2:25" s="22" customFormat="1" ht="25.5" customHeight="1">
      <c r="B33" s="2" t="s">
        <v>88</v>
      </c>
      <c r="C33" s="2" t="s">
        <v>39</v>
      </c>
      <c r="D33" s="1">
        <v>728000</v>
      </c>
      <c r="E33" s="1">
        <f t="shared" si="8"/>
        <v>706160</v>
      </c>
      <c r="F33" s="1">
        <f t="shared" si="9"/>
        <v>691600</v>
      </c>
      <c r="G33" s="1">
        <f t="shared" si="10"/>
        <v>706160</v>
      </c>
      <c r="H33" s="30">
        <f t="shared" si="0"/>
        <v>691600</v>
      </c>
      <c r="I33" s="1">
        <f t="shared" si="11"/>
        <v>677040</v>
      </c>
      <c r="J33" s="30">
        <f t="shared" si="1"/>
        <v>691600</v>
      </c>
      <c r="K33" s="1">
        <f t="shared" si="12"/>
        <v>677040</v>
      </c>
      <c r="L33" s="30">
        <f t="shared" si="2"/>
        <v>655200</v>
      </c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</row>
    <row r="34" spans="2:25" s="22" customFormat="1" ht="25.5" customHeight="1">
      <c r="B34" s="2" t="s">
        <v>91</v>
      </c>
      <c r="C34" s="2" t="s">
        <v>92</v>
      </c>
      <c r="D34" s="1">
        <v>574000</v>
      </c>
      <c r="E34" s="1">
        <f t="shared" si="3"/>
        <v>556780</v>
      </c>
      <c r="F34" s="1">
        <f t="shared" si="4"/>
        <v>545300</v>
      </c>
      <c r="G34" s="1">
        <f t="shared" si="5"/>
        <v>556780</v>
      </c>
      <c r="H34" s="30">
        <f t="shared" si="0"/>
        <v>545300</v>
      </c>
      <c r="I34" s="1">
        <f t="shared" si="6"/>
        <v>533820</v>
      </c>
      <c r="J34" s="30">
        <f t="shared" si="1"/>
        <v>545300</v>
      </c>
      <c r="K34" s="1">
        <f t="shared" si="7"/>
        <v>533820</v>
      </c>
      <c r="L34" s="30">
        <f t="shared" si="2"/>
        <v>516600</v>
      </c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</row>
    <row r="35" spans="2:25" s="22" customFormat="1" ht="25.5" customHeight="1">
      <c r="B35" s="2" t="s">
        <v>93</v>
      </c>
      <c r="C35" s="2" t="s">
        <v>94</v>
      </c>
      <c r="D35" s="1">
        <v>916000</v>
      </c>
      <c r="E35" s="1">
        <f t="shared" si="3"/>
        <v>888520</v>
      </c>
      <c r="F35" s="1">
        <f t="shared" si="4"/>
        <v>870200</v>
      </c>
      <c r="G35" s="1">
        <f t="shared" si="5"/>
        <v>888520</v>
      </c>
      <c r="H35" s="30">
        <f t="shared" si="0"/>
        <v>870200</v>
      </c>
      <c r="I35" s="1">
        <f t="shared" si="6"/>
        <v>851880</v>
      </c>
      <c r="J35" s="30">
        <f t="shared" si="1"/>
        <v>870200</v>
      </c>
      <c r="K35" s="1">
        <f t="shared" si="7"/>
        <v>851880</v>
      </c>
      <c r="L35" s="30">
        <f t="shared" si="2"/>
        <v>824400</v>
      </c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</row>
    <row r="36" spans="2:18" ht="25.5" customHeight="1">
      <c r="B36" s="2" t="s">
        <v>95</v>
      </c>
      <c r="C36" s="2" t="s">
        <v>96</v>
      </c>
      <c r="D36" s="1">
        <v>283000</v>
      </c>
      <c r="E36" s="1">
        <f t="shared" si="3"/>
        <v>274510</v>
      </c>
      <c r="F36" s="1">
        <f t="shared" si="4"/>
        <v>268850</v>
      </c>
      <c r="G36" s="1">
        <f t="shared" si="5"/>
        <v>274510</v>
      </c>
      <c r="H36" s="30">
        <f t="shared" si="0"/>
        <v>268850</v>
      </c>
      <c r="I36" s="1">
        <f t="shared" si="6"/>
        <v>263190</v>
      </c>
      <c r="J36" s="30">
        <f t="shared" si="1"/>
        <v>268850</v>
      </c>
      <c r="K36" s="1">
        <f t="shared" si="7"/>
        <v>263190</v>
      </c>
      <c r="L36" s="30">
        <f t="shared" si="2"/>
        <v>254700</v>
      </c>
      <c r="O36" s="39"/>
      <c r="P36" s="39"/>
      <c r="Q36" s="39"/>
      <c r="R36" s="39"/>
    </row>
    <row r="37" spans="2:18" ht="25.5" customHeight="1">
      <c r="B37" s="2" t="s">
        <v>97</v>
      </c>
      <c r="C37" s="2" t="s">
        <v>98</v>
      </c>
      <c r="D37" s="1">
        <v>283000</v>
      </c>
      <c r="E37" s="1">
        <f t="shared" si="3"/>
        <v>274510</v>
      </c>
      <c r="F37" s="1">
        <f t="shared" si="4"/>
        <v>268850</v>
      </c>
      <c r="G37" s="1">
        <f t="shared" si="5"/>
        <v>274510</v>
      </c>
      <c r="H37" s="30">
        <f t="shared" si="0"/>
        <v>268850</v>
      </c>
      <c r="I37" s="1">
        <f t="shared" si="6"/>
        <v>263190</v>
      </c>
      <c r="J37" s="30">
        <f t="shared" si="1"/>
        <v>268850</v>
      </c>
      <c r="K37" s="1">
        <f t="shared" si="7"/>
        <v>263190</v>
      </c>
      <c r="L37" s="30">
        <f t="shared" si="2"/>
        <v>254700</v>
      </c>
      <c r="O37" s="39"/>
      <c r="P37" s="39"/>
      <c r="Q37" s="39"/>
      <c r="R37" s="39"/>
    </row>
    <row r="38" spans="2:18" ht="25.5" customHeight="1">
      <c r="B38" s="2" t="s">
        <v>99</v>
      </c>
      <c r="C38" s="2" t="s">
        <v>100</v>
      </c>
      <c r="D38" s="1">
        <v>283000</v>
      </c>
      <c r="E38" s="1">
        <f t="shared" si="3"/>
        <v>274510</v>
      </c>
      <c r="F38" s="1">
        <f t="shared" si="4"/>
        <v>268850</v>
      </c>
      <c r="G38" s="1">
        <f t="shared" si="5"/>
        <v>274510</v>
      </c>
      <c r="H38" s="30">
        <f t="shared" si="0"/>
        <v>268850</v>
      </c>
      <c r="I38" s="1">
        <f t="shared" si="6"/>
        <v>263190</v>
      </c>
      <c r="J38" s="30">
        <f t="shared" si="1"/>
        <v>268850</v>
      </c>
      <c r="K38" s="1">
        <f t="shared" si="7"/>
        <v>263190</v>
      </c>
      <c r="L38" s="30">
        <f t="shared" si="2"/>
        <v>254700</v>
      </c>
      <c r="O38" s="39"/>
      <c r="P38" s="39"/>
      <c r="Q38" s="39"/>
      <c r="R38" s="39"/>
    </row>
    <row r="39" spans="2:18" ht="25.5" customHeight="1">
      <c r="B39" s="2" t="s">
        <v>101</v>
      </c>
      <c r="C39" s="2" t="s">
        <v>102</v>
      </c>
      <c r="D39" s="1">
        <v>393000</v>
      </c>
      <c r="E39" s="1">
        <f t="shared" si="3"/>
        <v>381210</v>
      </c>
      <c r="F39" s="1">
        <f t="shared" si="4"/>
        <v>373350</v>
      </c>
      <c r="G39" s="1">
        <f t="shared" si="5"/>
        <v>381210</v>
      </c>
      <c r="H39" s="30">
        <f t="shared" si="0"/>
        <v>373350</v>
      </c>
      <c r="I39" s="1">
        <f t="shared" si="6"/>
        <v>365490</v>
      </c>
      <c r="J39" s="30">
        <f t="shared" si="1"/>
        <v>373350</v>
      </c>
      <c r="K39" s="1">
        <f t="shared" si="7"/>
        <v>365490</v>
      </c>
      <c r="L39" s="30">
        <f t="shared" si="2"/>
        <v>353700</v>
      </c>
      <c r="O39" s="39"/>
      <c r="P39" s="39"/>
      <c r="Q39" s="39"/>
      <c r="R39" s="39"/>
    </row>
    <row r="40" spans="2:18" ht="25.5" customHeight="1">
      <c r="B40" s="2" t="s">
        <v>103</v>
      </c>
      <c r="C40" s="2" t="s">
        <v>104</v>
      </c>
      <c r="D40" s="1">
        <v>393000</v>
      </c>
      <c r="E40" s="1">
        <f t="shared" si="3"/>
        <v>381210</v>
      </c>
      <c r="F40" s="1">
        <f t="shared" si="4"/>
        <v>373350</v>
      </c>
      <c r="G40" s="1">
        <f t="shared" si="5"/>
        <v>381210</v>
      </c>
      <c r="H40" s="30">
        <f t="shared" si="0"/>
        <v>373350</v>
      </c>
      <c r="I40" s="1">
        <f t="shared" si="6"/>
        <v>365490</v>
      </c>
      <c r="J40" s="30">
        <f t="shared" si="1"/>
        <v>373350</v>
      </c>
      <c r="K40" s="1">
        <f t="shared" si="7"/>
        <v>365490</v>
      </c>
      <c r="L40" s="30">
        <f t="shared" si="2"/>
        <v>353700</v>
      </c>
      <c r="O40" s="39"/>
      <c r="P40" s="39"/>
      <c r="Q40" s="39"/>
      <c r="R40" s="39"/>
    </row>
    <row r="41" spans="2:18" ht="25.5" customHeight="1">
      <c r="B41" s="2" t="s">
        <v>105</v>
      </c>
      <c r="C41" s="2" t="s">
        <v>106</v>
      </c>
      <c r="D41" s="1">
        <v>393000</v>
      </c>
      <c r="E41" s="1">
        <f t="shared" si="3"/>
        <v>381210</v>
      </c>
      <c r="F41" s="1">
        <f t="shared" si="4"/>
        <v>373350</v>
      </c>
      <c r="G41" s="1">
        <f t="shared" si="5"/>
        <v>381210</v>
      </c>
      <c r="H41" s="30">
        <f t="shared" si="0"/>
        <v>373350</v>
      </c>
      <c r="I41" s="1">
        <f t="shared" si="6"/>
        <v>365490</v>
      </c>
      <c r="J41" s="30">
        <f t="shared" si="1"/>
        <v>373350</v>
      </c>
      <c r="K41" s="1">
        <f t="shared" si="7"/>
        <v>365490</v>
      </c>
      <c r="L41" s="30">
        <f t="shared" si="2"/>
        <v>353700</v>
      </c>
      <c r="O41" s="39"/>
      <c r="P41" s="39"/>
      <c r="Q41" s="39"/>
      <c r="R41" s="39"/>
    </row>
    <row r="42" spans="2:18" ht="25.5" customHeight="1">
      <c r="B42" s="2" t="s">
        <v>107</v>
      </c>
      <c r="C42" s="2" t="s">
        <v>108</v>
      </c>
      <c r="D42" s="1">
        <v>12800</v>
      </c>
      <c r="E42" s="1">
        <f t="shared" si="3"/>
        <v>12416</v>
      </c>
      <c r="F42" s="1">
        <f t="shared" si="4"/>
        <v>12160</v>
      </c>
      <c r="G42" s="1">
        <f t="shared" si="5"/>
        <v>12416</v>
      </c>
      <c r="H42" s="30">
        <f t="shared" si="0"/>
        <v>12160</v>
      </c>
      <c r="I42" s="1">
        <f t="shared" si="6"/>
        <v>11904</v>
      </c>
      <c r="J42" s="30">
        <f t="shared" si="1"/>
        <v>12160</v>
      </c>
      <c r="K42" s="1">
        <f t="shared" si="7"/>
        <v>11904</v>
      </c>
      <c r="L42" s="30">
        <f t="shared" si="2"/>
        <v>11520</v>
      </c>
      <c r="O42" s="39"/>
      <c r="P42" s="39"/>
      <c r="Q42" s="39"/>
      <c r="R42" s="39"/>
    </row>
    <row r="43" spans="2:18" ht="25.5" customHeight="1">
      <c r="B43" s="2" t="s">
        <v>109</v>
      </c>
      <c r="C43" s="2" t="s">
        <v>110</v>
      </c>
      <c r="D43" s="1">
        <v>29000</v>
      </c>
      <c r="E43" s="1">
        <f t="shared" si="3"/>
        <v>28130</v>
      </c>
      <c r="F43" s="1">
        <f t="shared" si="4"/>
        <v>27550</v>
      </c>
      <c r="G43" s="1">
        <f t="shared" si="5"/>
        <v>28130</v>
      </c>
      <c r="H43" s="30">
        <f t="shared" si="0"/>
        <v>27550</v>
      </c>
      <c r="I43" s="1">
        <f t="shared" si="6"/>
        <v>26970</v>
      </c>
      <c r="J43" s="30">
        <f t="shared" si="1"/>
        <v>27550</v>
      </c>
      <c r="K43" s="1">
        <f t="shared" si="7"/>
        <v>26970</v>
      </c>
      <c r="L43" s="30">
        <f t="shared" si="2"/>
        <v>26100</v>
      </c>
      <c r="O43" s="39"/>
      <c r="P43" s="39"/>
      <c r="Q43" s="39"/>
      <c r="R43" s="39"/>
    </row>
    <row r="44" spans="2:18" ht="25.5" customHeight="1">
      <c r="B44" s="2" t="s">
        <v>107</v>
      </c>
      <c r="C44" s="2" t="s">
        <v>111</v>
      </c>
      <c r="D44" s="1">
        <v>13500</v>
      </c>
      <c r="E44" s="1">
        <f t="shared" si="3"/>
        <v>13095</v>
      </c>
      <c r="F44" s="1">
        <f t="shared" si="4"/>
        <v>12825</v>
      </c>
      <c r="G44" s="1">
        <f t="shared" si="5"/>
        <v>13095</v>
      </c>
      <c r="H44" s="30">
        <f t="shared" si="0"/>
        <v>12825</v>
      </c>
      <c r="I44" s="1">
        <f t="shared" si="6"/>
        <v>12555</v>
      </c>
      <c r="J44" s="30">
        <f t="shared" si="1"/>
        <v>12825</v>
      </c>
      <c r="K44" s="1">
        <f t="shared" si="7"/>
        <v>12555</v>
      </c>
      <c r="L44" s="30">
        <f t="shared" si="2"/>
        <v>12150</v>
      </c>
      <c r="O44" s="39"/>
      <c r="P44" s="39"/>
      <c r="Q44" s="39"/>
      <c r="R44" s="39"/>
    </row>
    <row r="45" spans="2:18" ht="25.5" customHeight="1">
      <c r="B45" s="2" t="s">
        <v>109</v>
      </c>
      <c r="C45" s="2" t="s">
        <v>112</v>
      </c>
      <c r="D45" s="1">
        <v>30500</v>
      </c>
      <c r="E45" s="1">
        <f t="shared" si="3"/>
        <v>29585</v>
      </c>
      <c r="F45" s="1">
        <f t="shared" si="4"/>
        <v>28975</v>
      </c>
      <c r="G45" s="1">
        <f t="shared" si="5"/>
        <v>29585</v>
      </c>
      <c r="H45" s="30">
        <f t="shared" si="0"/>
        <v>28975</v>
      </c>
      <c r="I45" s="1">
        <f t="shared" si="6"/>
        <v>28365</v>
      </c>
      <c r="J45" s="30">
        <f t="shared" si="1"/>
        <v>28975</v>
      </c>
      <c r="K45" s="1">
        <f t="shared" si="7"/>
        <v>28365</v>
      </c>
      <c r="L45" s="30">
        <f t="shared" si="2"/>
        <v>27450</v>
      </c>
      <c r="O45" s="39"/>
      <c r="P45" s="39"/>
      <c r="Q45" s="39"/>
      <c r="R45" s="39"/>
    </row>
    <row r="46" spans="2:18" ht="25.5" customHeight="1">
      <c r="B46" s="2" t="s">
        <v>107</v>
      </c>
      <c r="C46" s="2" t="s">
        <v>113</v>
      </c>
      <c r="D46" s="1">
        <v>15000</v>
      </c>
      <c r="E46" s="1">
        <f t="shared" si="3"/>
        <v>14550</v>
      </c>
      <c r="F46" s="1">
        <f t="shared" si="4"/>
        <v>14250</v>
      </c>
      <c r="G46" s="1">
        <f t="shared" si="5"/>
        <v>14550</v>
      </c>
      <c r="H46" s="30">
        <f t="shared" si="0"/>
        <v>14250</v>
      </c>
      <c r="I46" s="1">
        <f t="shared" si="6"/>
        <v>13950</v>
      </c>
      <c r="J46" s="30">
        <f t="shared" si="1"/>
        <v>14250</v>
      </c>
      <c r="K46" s="1">
        <f t="shared" si="7"/>
        <v>13950</v>
      </c>
      <c r="L46" s="30">
        <f t="shared" si="2"/>
        <v>13500</v>
      </c>
      <c r="O46" s="39"/>
      <c r="P46" s="39"/>
      <c r="Q46" s="39"/>
      <c r="R46" s="39"/>
    </row>
    <row r="47" spans="2:18" ht="25.5" customHeight="1">
      <c r="B47" s="2" t="s">
        <v>109</v>
      </c>
      <c r="C47" s="2" t="s">
        <v>114</v>
      </c>
      <c r="D47" s="1">
        <v>37000</v>
      </c>
      <c r="E47" s="1">
        <f t="shared" si="3"/>
        <v>35890</v>
      </c>
      <c r="F47" s="1">
        <f t="shared" si="4"/>
        <v>35150</v>
      </c>
      <c r="G47" s="1">
        <f t="shared" si="5"/>
        <v>35890</v>
      </c>
      <c r="H47" s="30">
        <f t="shared" si="0"/>
        <v>35150</v>
      </c>
      <c r="I47" s="1">
        <f t="shared" si="6"/>
        <v>34410</v>
      </c>
      <c r="J47" s="30">
        <f t="shared" si="1"/>
        <v>35150</v>
      </c>
      <c r="K47" s="1">
        <f t="shared" si="7"/>
        <v>34410</v>
      </c>
      <c r="L47" s="30">
        <f t="shared" si="2"/>
        <v>33300</v>
      </c>
      <c r="O47" s="39"/>
      <c r="P47" s="39"/>
      <c r="Q47" s="39"/>
      <c r="R47" s="39"/>
    </row>
    <row r="48" spans="2:25" s="22" customFormat="1" ht="25.5" customHeight="1">
      <c r="B48" s="2" t="s">
        <v>115</v>
      </c>
      <c r="C48" s="2" t="s">
        <v>27</v>
      </c>
      <c r="D48" s="1">
        <v>2326000</v>
      </c>
      <c r="E48" s="1">
        <f t="shared" si="3"/>
        <v>2256220</v>
      </c>
      <c r="F48" s="1">
        <f t="shared" si="4"/>
        <v>2209700</v>
      </c>
      <c r="G48" s="1">
        <f t="shared" si="5"/>
        <v>2256220</v>
      </c>
      <c r="H48" s="1">
        <f t="shared" si="0"/>
        <v>2209700</v>
      </c>
      <c r="I48" s="1">
        <f t="shared" si="6"/>
        <v>2163180</v>
      </c>
      <c r="J48" s="1">
        <f t="shared" si="1"/>
        <v>2209700</v>
      </c>
      <c r="K48" s="1">
        <f t="shared" si="7"/>
        <v>2163180</v>
      </c>
      <c r="L48" s="1">
        <f t="shared" si="2"/>
        <v>2093400</v>
      </c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</row>
    <row r="49" spans="2:25" s="22" customFormat="1" ht="25.5" customHeight="1">
      <c r="B49" s="2" t="s">
        <v>116</v>
      </c>
      <c r="C49" s="2" t="s">
        <v>41</v>
      </c>
      <c r="D49" s="1">
        <v>2398000</v>
      </c>
      <c r="E49" s="1">
        <f t="shared" si="3"/>
        <v>2326060</v>
      </c>
      <c r="F49" s="1">
        <f t="shared" si="4"/>
        <v>2278100</v>
      </c>
      <c r="G49" s="1">
        <f t="shared" si="5"/>
        <v>2326060</v>
      </c>
      <c r="H49" s="1">
        <f t="shared" si="0"/>
        <v>2278100</v>
      </c>
      <c r="I49" s="1">
        <f t="shared" si="6"/>
        <v>2230140</v>
      </c>
      <c r="J49" s="1">
        <f t="shared" si="1"/>
        <v>2278100</v>
      </c>
      <c r="K49" s="1">
        <f t="shared" si="7"/>
        <v>2230140</v>
      </c>
      <c r="L49" s="1">
        <f t="shared" si="2"/>
        <v>2158200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</row>
    <row r="50" spans="2:25" s="22" customFormat="1" ht="25.5" customHeight="1">
      <c r="B50" s="2" t="s">
        <v>117</v>
      </c>
      <c r="C50" s="2" t="s">
        <v>118</v>
      </c>
      <c r="D50" s="1">
        <v>49900</v>
      </c>
      <c r="E50" s="1">
        <f t="shared" si="3"/>
        <v>48403</v>
      </c>
      <c r="F50" s="1">
        <f t="shared" si="4"/>
        <v>47405</v>
      </c>
      <c r="G50" s="1">
        <f t="shared" si="5"/>
        <v>48403</v>
      </c>
      <c r="H50" s="1">
        <f t="shared" si="0"/>
        <v>47405</v>
      </c>
      <c r="I50" s="1">
        <f t="shared" si="6"/>
        <v>46407</v>
      </c>
      <c r="J50" s="1">
        <f t="shared" si="1"/>
        <v>47405</v>
      </c>
      <c r="K50" s="1">
        <f t="shared" si="7"/>
        <v>46407</v>
      </c>
      <c r="L50" s="1">
        <f t="shared" si="2"/>
        <v>44910</v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2:25" s="22" customFormat="1" ht="25.5" customHeight="1">
      <c r="B51" s="2" t="s">
        <v>119</v>
      </c>
      <c r="C51" s="2" t="s">
        <v>120</v>
      </c>
      <c r="D51" s="1">
        <v>42800</v>
      </c>
      <c r="E51" s="1">
        <f t="shared" si="3"/>
        <v>41516</v>
      </c>
      <c r="F51" s="1">
        <f t="shared" si="4"/>
        <v>40660</v>
      </c>
      <c r="G51" s="1">
        <f t="shared" si="5"/>
        <v>41516</v>
      </c>
      <c r="H51" s="1">
        <f t="shared" si="0"/>
        <v>40660</v>
      </c>
      <c r="I51" s="1">
        <f t="shared" si="6"/>
        <v>39804</v>
      </c>
      <c r="J51" s="1">
        <f t="shared" si="1"/>
        <v>40660</v>
      </c>
      <c r="K51" s="1">
        <f t="shared" si="7"/>
        <v>39804</v>
      </c>
      <c r="L51" s="1">
        <f t="shared" si="2"/>
        <v>38520</v>
      </c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</row>
    <row r="52" spans="2:25" s="22" customFormat="1" ht="25.5" customHeight="1">
      <c r="B52" s="2" t="s">
        <v>121</v>
      </c>
      <c r="C52" s="2" t="s">
        <v>122</v>
      </c>
      <c r="D52" s="1">
        <v>3700</v>
      </c>
      <c r="E52" s="1">
        <f t="shared" si="3"/>
        <v>3589</v>
      </c>
      <c r="F52" s="1">
        <f t="shared" si="4"/>
        <v>3515</v>
      </c>
      <c r="G52" s="1">
        <f t="shared" si="5"/>
        <v>3589</v>
      </c>
      <c r="H52" s="1">
        <f t="shared" si="0"/>
        <v>3515</v>
      </c>
      <c r="I52" s="1">
        <f t="shared" si="6"/>
        <v>3441</v>
      </c>
      <c r="J52" s="1">
        <f t="shared" si="1"/>
        <v>3515</v>
      </c>
      <c r="K52" s="1">
        <f t="shared" si="7"/>
        <v>3441</v>
      </c>
      <c r="L52" s="1">
        <f t="shared" si="2"/>
        <v>3330</v>
      </c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</row>
    <row r="53" spans="2:25" s="22" customFormat="1" ht="25.5" customHeight="1">
      <c r="B53" s="2" t="s">
        <v>123</v>
      </c>
      <c r="C53" s="2" t="s">
        <v>124</v>
      </c>
      <c r="D53" s="1">
        <v>5000</v>
      </c>
      <c r="E53" s="1">
        <f t="shared" si="3"/>
        <v>4850</v>
      </c>
      <c r="F53" s="1">
        <f t="shared" si="4"/>
        <v>4750</v>
      </c>
      <c r="G53" s="1">
        <f t="shared" si="5"/>
        <v>4850</v>
      </c>
      <c r="H53" s="1">
        <f t="shared" si="0"/>
        <v>4750</v>
      </c>
      <c r="I53" s="1">
        <f t="shared" si="6"/>
        <v>4650</v>
      </c>
      <c r="J53" s="1">
        <f t="shared" si="1"/>
        <v>4750</v>
      </c>
      <c r="K53" s="1">
        <f t="shared" si="7"/>
        <v>4650</v>
      </c>
      <c r="L53" s="1">
        <f t="shared" si="2"/>
        <v>4500</v>
      </c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</row>
    <row r="54" spans="2:14" ht="24.75" customHeight="1">
      <c r="B54" s="43" t="s">
        <v>125</v>
      </c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</row>
    <row r="55" spans="2:12" ht="10.5" customHeight="1">
      <c r="B55" s="7"/>
      <c r="E55" s="31"/>
      <c r="F55" s="31"/>
      <c r="G55" s="31"/>
      <c r="H55" s="31"/>
      <c r="I55" s="31"/>
      <c r="J55" s="31"/>
      <c r="K55" s="31"/>
      <c r="L55" s="3"/>
    </row>
    <row r="56" spans="2:25" s="32" customFormat="1" ht="15">
      <c r="B56" s="26"/>
      <c r="E56" s="33"/>
      <c r="F56" s="45" t="s">
        <v>126</v>
      </c>
      <c r="G56" s="45"/>
      <c r="H56" s="45"/>
      <c r="I56" s="45"/>
      <c r="J56" s="45"/>
      <c r="K56" s="35" t="s">
        <v>127</v>
      </c>
      <c r="L56" s="33" t="s">
        <v>37</v>
      </c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</row>
    <row r="57" spans="2:25" s="32" customFormat="1" ht="11.25" customHeight="1">
      <c r="B57" s="36"/>
      <c r="E57" s="26"/>
      <c r="F57" s="34"/>
      <c r="G57" s="34"/>
      <c r="H57" s="34"/>
      <c r="I57" s="34"/>
      <c r="J57" s="34"/>
      <c r="K57" s="35"/>
      <c r="L57" s="33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</row>
    <row r="58" spans="2:25" s="32" customFormat="1" ht="15">
      <c r="B58" s="26"/>
      <c r="E58" s="33"/>
      <c r="F58" s="45" t="s">
        <v>128</v>
      </c>
      <c r="G58" s="45"/>
      <c r="H58" s="45"/>
      <c r="I58" s="45"/>
      <c r="J58" s="45"/>
      <c r="K58" s="35" t="s">
        <v>127</v>
      </c>
      <c r="L58" s="33" t="s">
        <v>38</v>
      </c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</row>
  </sheetData>
  <sheetProtection/>
  <mergeCells count="9">
    <mergeCell ref="F56:J56"/>
    <mergeCell ref="F58:J58"/>
    <mergeCell ref="D1:I1"/>
    <mergeCell ref="C3:J3"/>
    <mergeCell ref="B7:B9"/>
    <mergeCell ref="C7:C9"/>
    <mergeCell ref="D7:F7"/>
    <mergeCell ref="G7:I7"/>
    <mergeCell ref="J7:L7"/>
  </mergeCells>
  <printOptions/>
  <pageMargins left="0" right="0" top="0" bottom="0" header="0" footer="0"/>
  <pageSetup fitToHeight="2" fitToWidth="1" horizontalDpi="600" verticalDpi="600" orientation="landscape" paperSize="9" scale="70" r:id="rId1"/>
  <rowBreaks count="1" manualBreakCount="1">
    <brk id="59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Andrey Galaev</cp:lastModifiedBy>
  <cp:lastPrinted>2017-10-27T10:32:59Z</cp:lastPrinted>
  <dcterms:created xsi:type="dcterms:W3CDTF">2014-10-03T09:16:58Z</dcterms:created>
  <dcterms:modified xsi:type="dcterms:W3CDTF">2017-10-27T10:39:36Z</dcterms:modified>
  <cp:category/>
  <cp:version/>
  <cp:contentType/>
  <cp:contentStatus/>
</cp:coreProperties>
</file>